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роизводственно-диспетчерская служба\отПЭГ\"/>
    </mc:Choice>
  </mc:AlternateContent>
  <bookViews>
    <workbookView xWindow="0" yWindow="0" windowWidth="28800" windowHeight="12300"/>
  </bookViews>
  <sheets>
    <sheet name="Прейскурант с 24.08.2018" sheetId="1" r:id="rId1"/>
  </sheets>
  <definedNames>
    <definedName name="_xlnm._FilterDatabase" localSheetId="0" hidden="1">'Прейскурант с 24.08.2018'!$A$10:$H$166</definedName>
    <definedName name="_xlnm.Print_Area" localSheetId="0">'Прейскурант с 24.08.2018'!$A$4:$G$172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8" i="1" l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8" i="1"/>
  <c r="G158" i="1" s="1"/>
  <c r="F148" i="1"/>
  <c r="G148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8" i="1"/>
  <c r="G48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G30" i="1"/>
  <c r="G29" i="1"/>
  <c r="F29" i="1"/>
  <c r="G28" i="1"/>
  <c r="F28" i="1"/>
  <c r="G27" i="1"/>
  <c r="F27" i="1"/>
  <c r="G26" i="1"/>
  <c r="F26" i="1"/>
  <c r="G24" i="1"/>
  <c r="F24" i="1"/>
  <c r="G23" i="1"/>
  <c r="F23" i="1"/>
  <c r="G22" i="1"/>
  <c r="F22" i="1"/>
  <c r="G21" i="1"/>
  <c r="F21" i="1"/>
  <c r="G20" i="1"/>
  <c r="F20" i="1"/>
  <c r="G17" i="1"/>
  <c r="F17" i="1"/>
  <c r="G16" i="1"/>
  <c r="F16" i="1"/>
  <c r="G13" i="1"/>
  <c r="G12" i="1"/>
</calcChain>
</file>

<file path=xl/sharedStrings.xml><?xml version="1.0" encoding="utf-8"?>
<sst xmlns="http://schemas.openxmlformats.org/spreadsheetml/2006/main" count="562" uniqueCount="265">
  <si>
    <t>Прейскурант</t>
  </si>
  <si>
    <t>аэропортовых сборов, тарифов на аэропортовые и дополнительные услуги, цен на материально - технические ресурсы</t>
  </si>
  <si>
    <t xml:space="preserve"> в аэропорту Бованенково</t>
  </si>
  <si>
    <t>с 24.08.2018г.</t>
  </si>
  <si>
    <t>№
 п/п</t>
  </si>
  <si>
    <t>Наименование сборов,тарифов</t>
  </si>
  <si>
    <t>Ед.измерения</t>
  </si>
  <si>
    <t>Размер сбора, тарифа (руб)
 без НДС</t>
  </si>
  <si>
    <t>НДС, 
руб.</t>
  </si>
  <si>
    <t>ИТОГО с НДС, 
руб.</t>
  </si>
  <si>
    <t>1. Аэропортовые сборы</t>
  </si>
  <si>
    <t>1.1</t>
  </si>
  <si>
    <t>Сбор за взлет - посадку</t>
  </si>
  <si>
    <t xml:space="preserve">руб./ т. взл. массы </t>
  </si>
  <si>
    <t>-</t>
  </si>
  <si>
    <t>1.2</t>
  </si>
  <si>
    <t>Сбор за обеспечение авиационной безопасности</t>
  </si>
  <si>
    <t>1.3</t>
  </si>
  <si>
    <t xml:space="preserve">Сбор за стоянку </t>
  </si>
  <si>
    <t>руб./час</t>
  </si>
  <si>
    <t>5% от  сбора за взлет-посадку</t>
  </si>
  <si>
    <t>1.4</t>
  </si>
  <si>
    <t>Сбор за предоставление аэровокзального комплекса:</t>
  </si>
  <si>
    <t>а)</t>
  </si>
  <si>
    <t>взрослый пассажир (12 лет и старше)</t>
  </si>
  <si>
    <t>руб./ пасс.</t>
  </si>
  <si>
    <t>б)</t>
  </si>
  <si>
    <t>дети (от 2 лет до 12 лет)</t>
  </si>
  <si>
    <t>2. Тарифы за наземное обслуживание</t>
  </si>
  <si>
    <t>2.1</t>
  </si>
  <si>
    <t>Тариф за обслуживание пассажиров:</t>
  </si>
  <si>
    <t>548</t>
  </si>
  <si>
    <t>274</t>
  </si>
  <si>
    <t>2.2</t>
  </si>
  <si>
    <t>Тариф за обработку грузов и почты</t>
  </si>
  <si>
    <t>руб./ кг</t>
  </si>
  <si>
    <t>54,97</t>
  </si>
  <si>
    <t>2.3</t>
  </si>
  <si>
    <t>Тариф за посадку или высадку пассажиров</t>
  </si>
  <si>
    <t>руб./ трап</t>
  </si>
  <si>
    <t>2.4</t>
  </si>
  <si>
    <t>Тариф за доставку пассажиров</t>
  </si>
  <si>
    <t>руб./ ед.</t>
  </si>
  <si>
    <t>2.5</t>
  </si>
  <si>
    <t>Тарифы за дополнительные услуги по авиационной безопасности</t>
  </si>
  <si>
    <t>2.5.1</t>
  </si>
  <si>
    <t>Тариф за персональную охрану воздушного судна</t>
  </si>
  <si>
    <t>1 час охраны воздушного судна</t>
  </si>
  <si>
    <t>2.5.2</t>
  </si>
  <si>
    <t>Тариф за персональное сопровождение пассажиров</t>
  </si>
  <si>
    <t>1 735</t>
  </si>
  <si>
    <t>2.6</t>
  </si>
  <si>
    <t>Тариф за медицинский осмотр членов экипажа</t>
  </si>
  <si>
    <t>руб./ осмотр 1 чел.</t>
  </si>
  <si>
    <t>2 575</t>
  </si>
  <si>
    <t>2.7</t>
  </si>
  <si>
    <t>Тариф за доставку экипажа</t>
  </si>
  <si>
    <t>руб./ед</t>
  </si>
  <si>
    <t>2.8</t>
  </si>
  <si>
    <t>Тариф за обеспечение заправки авиационным топливом
 воздушного судна</t>
  </si>
  <si>
    <t>руб./ т</t>
  </si>
  <si>
    <t>10 211</t>
  </si>
  <si>
    <t>2.9</t>
  </si>
  <si>
    <t>Тариф за временную стоянку на аэродроме</t>
  </si>
  <si>
    <t>Dassault Falkon (10/100.20/200,50ЕХ.2000.2000DX/ЕХ, 900/DX/ЕХ/В/С),
EMBRAER EMB(110/120). ERJ - 135,
Сessna, King Air 350,
 Hawker 125 -700,
L-410,
Pilatus PC - 12, 
Ан-2, 
Ми-8, Ми-8МТВ, АМТ</t>
  </si>
  <si>
    <t>400</t>
  </si>
  <si>
    <t>Ан-24,26,30,32,74,72,140,
ATR(42/72).
 Ил-114,
Як-40,
Bombardier CRJ-100/200,
Dassault Falkon(5X/7X/8X),
Gulfstream (111,1V),
Bombardier Challeenger-(300/600/800)</t>
  </si>
  <si>
    <t>560</t>
  </si>
  <si>
    <t>RRJ - 95,
Ан-148,
Saab 2000,
EMBRAER(170/ERJ-140/145),
Gulfstream (G350/450/500/550),
Bombardier Global(Express/5000/6000)</t>
  </si>
  <si>
    <t>650</t>
  </si>
  <si>
    <t>A-319,
A-320,
Ту-134,
Gulfstream(G600/650),
Bombardier Global Express XRS,
Ми-26</t>
  </si>
  <si>
    <t>930</t>
  </si>
  <si>
    <t>Ту-204, 214, 154,134,
Як-42,
А-321,
Boeing-737 (300/ 400/ 500/ 600/ 700/ 800/ 900),
Fokker 100</t>
  </si>
  <si>
    <t>1 430</t>
  </si>
  <si>
    <t>Ил-76</t>
  </si>
  <si>
    <t>1 650</t>
  </si>
  <si>
    <t>Ан-12</t>
  </si>
  <si>
    <t>1 700</t>
  </si>
  <si>
    <t>2.10</t>
  </si>
  <si>
    <t>Тарифы за техническое обслуживание воздушного судна по формам регламента</t>
  </si>
  <si>
    <t>2.10.1</t>
  </si>
  <si>
    <t>Тариф за обслуживание по форме А-1 (А-транзитной)</t>
  </si>
  <si>
    <t>руб. / нормо-час</t>
  </si>
  <si>
    <t>21 414</t>
  </si>
  <si>
    <t>ЯК -42</t>
  </si>
  <si>
    <t>руб./обсл</t>
  </si>
  <si>
    <t>161 247</t>
  </si>
  <si>
    <t>Ми-8, Ми-8АМТ</t>
  </si>
  <si>
    <t>44 755</t>
  </si>
  <si>
    <t>2.10.2</t>
  </si>
  <si>
    <t>Тариф за обслуживание по формам обеспечение вылета и встречи и осмотра воздушного судна</t>
  </si>
  <si>
    <t>136 621</t>
  </si>
  <si>
    <t>64 670</t>
  </si>
  <si>
    <t>RRJ-95LR-100</t>
  </si>
  <si>
    <t>59 745</t>
  </si>
  <si>
    <t>2.11</t>
  </si>
  <si>
    <t>Тарифы за услуги по техническому обслуживанию воздушного судна</t>
  </si>
  <si>
    <t>2.11.1</t>
  </si>
  <si>
    <t>Тариф за отдельные (дополнительные) услуги по техническому обслуживанию воздушного судна</t>
  </si>
  <si>
    <t>руб./ нормо-час</t>
  </si>
  <si>
    <t>2.11.2</t>
  </si>
  <si>
    <t>Тариф за обеспечение приема и выпуска</t>
  </si>
  <si>
    <t>ЕС-135</t>
  </si>
  <si>
    <t>руб./обсл.</t>
  </si>
  <si>
    <t>Як-40,
Gulfstream 550,
Ан-74,
Л-410</t>
  </si>
  <si>
    <t>9 422</t>
  </si>
  <si>
    <t>Boeing 737-300</t>
  </si>
  <si>
    <t>Приказ № 258-ОД от 11.07.2018  О внесении изменений в Прейскурант .pdf</t>
  </si>
  <si>
    <t>FALCON-7X</t>
  </si>
  <si>
    <t>Cessna-182T</t>
  </si>
  <si>
    <t>Ми-8,
Ми-8 АМТ</t>
  </si>
  <si>
    <t>Ми-26,
Ан-24,
Ан-26</t>
  </si>
  <si>
    <t>Ту-134</t>
  </si>
  <si>
    <t>15 846</t>
  </si>
  <si>
    <t>Ту-154 Б,
Ту-154 М</t>
  </si>
  <si>
    <t>16 489</t>
  </si>
  <si>
    <t>Як-42</t>
  </si>
  <si>
    <t>16 917</t>
  </si>
  <si>
    <t>Boeing 737-700</t>
  </si>
  <si>
    <t>Boeing 737-800</t>
  </si>
  <si>
    <t>Airbus - 320</t>
  </si>
  <si>
    <t>Airbus - 321</t>
  </si>
  <si>
    <t>Airbus - 319</t>
  </si>
  <si>
    <t xml:space="preserve"> Ту-204</t>
  </si>
  <si>
    <t>Ил-18</t>
  </si>
  <si>
    <t>Falcon-900,
Hawker 125-700,
Challenger 601</t>
  </si>
  <si>
    <t>Bell - 430</t>
  </si>
  <si>
    <t>EMBRAIR - 145</t>
  </si>
  <si>
    <t>Bombardier CRJ 200,
Fokker - 100</t>
  </si>
  <si>
    <t>RRJ - 95LR - 100</t>
  </si>
  <si>
    <t>Beechcraft King Air 35 (model B 300) -BE 350</t>
  </si>
  <si>
    <t>2.11.3</t>
  </si>
  <si>
    <t>Тариф за буксировку 
(тип используемого технического средства АПА - 5Д)</t>
  </si>
  <si>
    <t>руб./ед.</t>
  </si>
  <si>
    <t>23 235</t>
  </si>
  <si>
    <t>2.11.4</t>
  </si>
  <si>
    <t>Тариф за внутреннюю уборку</t>
  </si>
  <si>
    <t>Л-410</t>
  </si>
  <si>
    <t>11 135</t>
  </si>
  <si>
    <t>Як-40</t>
  </si>
  <si>
    <t>12 420</t>
  </si>
  <si>
    <t>16 703</t>
  </si>
  <si>
    <t>Ан-74</t>
  </si>
  <si>
    <t>20 343</t>
  </si>
  <si>
    <t>Boeing 737-300,
Boeing 737-800</t>
  </si>
  <si>
    <t>21414</t>
  </si>
  <si>
    <t>Falcon-900,
Bell - 430,
Hawker 125-700</t>
  </si>
  <si>
    <t>23 555</t>
  </si>
  <si>
    <t>Ми-8,
Ми-8 АМТ,
Ми-8МТВ</t>
  </si>
  <si>
    <t>28 266</t>
  </si>
  <si>
    <t>Bombardier CRJ 200</t>
  </si>
  <si>
    <t>37 240</t>
  </si>
  <si>
    <t>37 260</t>
  </si>
  <si>
    <t>Ту-204</t>
  </si>
  <si>
    <t>58 888</t>
  </si>
  <si>
    <t>RRJ - 95LR - 100,
Boeing 737-700</t>
  </si>
  <si>
    <t>58 889</t>
  </si>
  <si>
    <t>65 313</t>
  </si>
  <si>
    <t>65 527</t>
  </si>
  <si>
    <t>75 805</t>
  </si>
  <si>
    <t>77 090</t>
  </si>
  <si>
    <t>2.11.5</t>
  </si>
  <si>
    <t>Тариф за обслуживание санузлов (туалетов)</t>
  </si>
  <si>
    <t>Hawker 125-700</t>
  </si>
  <si>
    <t>6 017</t>
  </si>
  <si>
    <t>12 630</t>
  </si>
  <si>
    <t>Falcon-900</t>
  </si>
  <si>
    <t>12 666</t>
  </si>
  <si>
    <t>14 183</t>
  </si>
  <si>
    <t>15 889</t>
  </si>
  <si>
    <t>19 300</t>
  </si>
  <si>
    <t>Boeing 737,
Airbus - 320</t>
  </si>
  <si>
    <t>19 733</t>
  </si>
  <si>
    <t>20 122</t>
  </si>
  <si>
    <t>21 364</t>
  </si>
  <si>
    <t>21 520</t>
  </si>
  <si>
    <t>22 001</t>
  </si>
  <si>
    <t>22 302</t>
  </si>
  <si>
    <t>33 045</t>
  </si>
  <si>
    <t>2.11.6</t>
  </si>
  <si>
    <t>Тариф за заправку питьевой водой</t>
  </si>
  <si>
    <t>4 283</t>
  </si>
  <si>
    <t>6 424</t>
  </si>
  <si>
    <t>Ан-74,
Л-410</t>
  </si>
  <si>
    <t>7 281</t>
  </si>
  <si>
    <t>7 923</t>
  </si>
  <si>
    <t>11 349</t>
  </si>
  <si>
    <t>Ту-134,
Як-42</t>
  </si>
  <si>
    <t>13 063</t>
  </si>
  <si>
    <t>14 545</t>
  </si>
  <si>
    <t>17 131</t>
  </si>
  <si>
    <t>RRJ - 95LR - 100,
Boeing 737-700,
Airbus - 320</t>
  </si>
  <si>
    <t>18 202</t>
  </si>
  <si>
    <t>25252</t>
  </si>
  <si>
    <t>2.11.7</t>
  </si>
  <si>
    <t>Тариф за слив питьевой воды из системы воздушного судна</t>
  </si>
  <si>
    <t>16 036</t>
  </si>
  <si>
    <t>CRJ-200</t>
  </si>
  <si>
    <t>20 758</t>
  </si>
  <si>
    <t>23 355</t>
  </si>
  <si>
    <t>Ту-154, 
RRJ - 95LR - 100,
Boeing 737-700,
Airbus - 320</t>
  </si>
  <si>
    <t>27 604</t>
  </si>
  <si>
    <t>F-900</t>
  </si>
  <si>
    <t>29 021</t>
  </si>
  <si>
    <t>2.11.8</t>
  </si>
  <si>
    <t>Тариф за обеспечение воздушного запуска авиадвигателей (тип используемого технического средства Аист-6СС)</t>
  </si>
  <si>
    <t>руб./ обсл</t>
  </si>
  <si>
    <t>2.11.9</t>
  </si>
  <si>
    <t>Тариф за обеспечение слива авиаГСМ</t>
  </si>
  <si>
    <t>руб./т</t>
  </si>
  <si>
    <t>30 101</t>
  </si>
  <si>
    <t>2.12</t>
  </si>
  <si>
    <t>Тариф за предоставление специальных технических и транспортных средств</t>
  </si>
  <si>
    <t>Моторный подогреватель УМП - 350</t>
  </si>
  <si>
    <t>руб./ мото - час</t>
  </si>
  <si>
    <t>8 672</t>
  </si>
  <si>
    <t>Наземный источник электропитания воздушных судов  АПА - 5Д (Аист -3С)</t>
  </si>
  <si>
    <t>руб./ 15 мин</t>
  </si>
  <si>
    <t>1 821</t>
  </si>
  <si>
    <t>Установка воздушного запуска авиадвигателей Аист-6СС</t>
  </si>
  <si>
    <t>1 433</t>
  </si>
  <si>
    <t>Наземный источник питания GPU - 090 - 1</t>
  </si>
  <si>
    <t>руб./мин</t>
  </si>
  <si>
    <t>657</t>
  </si>
  <si>
    <t xml:space="preserve">Машина для заправки питьевой водой ЗПВА -1,5 </t>
  </si>
  <si>
    <t>8 121</t>
  </si>
  <si>
    <t>Автомобиль с подъемной платформой  АПК - 10</t>
  </si>
  <si>
    <t>8 987</t>
  </si>
  <si>
    <t>Противообледенительная машина Kiitokori  EFI - 1500</t>
  </si>
  <si>
    <t>7 631</t>
  </si>
  <si>
    <t>Машина для обработки туалетных отсеков воздушых судов ТСА -1,5</t>
  </si>
  <si>
    <t>Трактор Bobcat TL 360</t>
  </si>
  <si>
    <t>руб. /час</t>
  </si>
  <si>
    <t>10 989,62</t>
  </si>
  <si>
    <t>Трактор Bobcat S770</t>
  </si>
  <si>
    <t>21 846,52</t>
  </si>
  <si>
    <t>2.13</t>
  </si>
  <si>
    <t>Размер увеличения сборов и тарифов за наземное обслуживание воздушных судов, осуществляемое вне периода работы аэропорта, установленного регламентом работы аэропорта</t>
  </si>
  <si>
    <t>соответствующие сборы и тарифы за наземное обслуживание воздушных судов</t>
  </si>
  <si>
    <t>15%</t>
  </si>
  <si>
    <t>18%</t>
  </si>
  <si>
    <t>3. Прочие тарифы</t>
  </si>
  <si>
    <t>3.1</t>
  </si>
  <si>
    <t>Услуги по приему, хранению и отпуску дизельного топлива</t>
  </si>
  <si>
    <t>руб./тонно-сутки</t>
  </si>
  <si>
    <t>160</t>
  </si>
  <si>
    <t>4. Стоимость материалов, предоставляемых при выполнении дополнительных услуг по техническому обслуживанию воздушного судна</t>
  </si>
  <si>
    <t>Авиакеросин (ТС - 1)</t>
  </si>
  <si>
    <t>руб. / т</t>
  </si>
  <si>
    <t>Жидкость ПВК "И-М"</t>
  </si>
  <si>
    <t>руб. / кг</t>
  </si>
  <si>
    <t>Антиобледенительная жидкость "Арктика-ДГ"</t>
  </si>
  <si>
    <t>руб./кг</t>
  </si>
  <si>
    <t>114,14</t>
  </si>
  <si>
    <t>Антиобледенительная жидкость Тип 4 "Safewing MP 1V LAUNCH"</t>
  </si>
  <si>
    <t>Масло "ВНИИНП-50-1-4У"</t>
  </si>
  <si>
    <t>524</t>
  </si>
  <si>
    <t>Масло "Турбоникойл-98"</t>
  </si>
  <si>
    <t>616,55</t>
  </si>
  <si>
    <t>Масло "МС-8П"</t>
  </si>
  <si>
    <t>258,52</t>
  </si>
  <si>
    <t xml:space="preserve">Ведущий экономист ПЭГ </t>
  </si>
  <si>
    <t>_______________________</t>
  </si>
  <si>
    <t>А.С. Соколов</t>
  </si>
  <si>
    <t>(773) 43-094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</si>
</sst>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charset val="204"/>
      <scheme val="minor"/>
    </font>
    <font>
      <sz val="13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0" fillId="2" borderId="0" xfId="0" applyFill="1"/>
    <xf numFmtId="2" fontId="1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2" fontId="4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left" vertical="center" wrapText="1"/>
    </xf>
    <xf numFmtId="16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" fontId="1" fillId="2" borderId="6" xfId="0" quotePrefix="1" applyNumberFormat="1" applyFont="1" applyFill="1" applyBorder="1" applyAlignment="1">
      <alignment horizontal="left" vertical="center" wrapText="1"/>
    </xf>
    <xf numFmtId="0" fontId="1" fillId="2" borderId="6" xfId="0" quotePrefix="1" applyFont="1" applyFill="1" applyBorder="1" applyAlignment="1">
      <alignment horizontal="left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3" fontId="1" fillId="2" borderId="7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/>
    </xf>
    <xf numFmtId="0" fontId="6" fillId="2" borderId="0" xfId="0" applyFont="1" applyFill="1"/>
    <xf numFmtId="2" fontId="6" fillId="2" borderId="0" xfId="0" applyNumberFormat="1" applyFont="1" applyFill="1" applyBorder="1" applyAlignment="1">
      <alignment vertical="top"/>
    </xf>
    <xf numFmtId="49" fontId="1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0" fontId="8" fillId="2" borderId="0" xfId="1" applyFont="1" applyFill="1"/>
    <xf numFmtId="49" fontId="6" fillId="2" borderId="8" xfId="0" applyNumberFormat="1" applyFont="1" applyFill="1" applyBorder="1" applyAlignment="1">
      <alignment horizontal="left" vertical="center" wrapText="1"/>
    </xf>
    <xf numFmtId="4" fontId="1" fillId="2" borderId="7" xfId="0" applyNumberFormat="1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14" fontId="9" fillId="2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055;&#1088;&#1080;&#1082;&#1072;&#1079;%20&#8470;%20258-&#1054;&#1044;%20&#1086;&#1090;%2011.07.2018%20%20&#1054;%20&#1074;&#1085;&#1077;&#1089;&#1077;&#1085;&#1080;&#1080;%20&#1080;&#1079;&#1084;&#1077;&#1085;&#1077;&#1085;&#1080;&#1081;%20&#1074;%20&#1055;&#1088;&#1077;&#1081;&#1089;&#1082;&#1091;&#1088;&#1072;&#1085;&#1090;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85"/>
  <sheetViews>
    <sheetView tabSelected="1" zoomScale="90" zoomScaleNormal="90" zoomScaleSheetLayoutView="90" workbookViewId="0">
      <selection activeCell="J9" sqref="J9"/>
    </sheetView>
  </sheetViews>
  <sheetFormatPr defaultRowHeight="15.75" x14ac:dyDescent="0.25"/>
  <cols>
    <col min="1" max="1" width="8" style="1" customWidth="1"/>
    <col min="2" max="2" width="6.28515625" style="2" customWidth="1"/>
    <col min="3" max="3" width="32.140625" style="2" customWidth="1"/>
    <col min="4" max="4" width="23.28515625" style="3" customWidth="1"/>
    <col min="5" max="7" width="24.7109375" style="4" customWidth="1"/>
    <col min="8" max="8" width="9.140625" style="6"/>
    <col min="9" max="16384" width="9.140625" style="4"/>
  </cols>
  <sheetData>
    <row r="4" spans="1:8" s="8" customFormat="1" ht="18.75" x14ac:dyDescent="0.3">
      <c r="A4" s="7" t="s">
        <v>0</v>
      </c>
      <c r="B4" s="7"/>
      <c r="C4" s="7"/>
      <c r="D4" s="7"/>
      <c r="E4" s="7"/>
      <c r="F4" s="7"/>
      <c r="G4" s="7"/>
      <c r="H4" s="9"/>
    </row>
    <row r="5" spans="1:8" s="8" customFormat="1" ht="18.75" x14ac:dyDescent="0.3">
      <c r="A5" s="10" t="s">
        <v>1</v>
      </c>
      <c r="B5" s="10"/>
      <c r="C5" s="10"/>
      <c r="D5" s="10"/>
      <c r="E5" s="10"/>
      <c r="F5" s="10"/>
      <c r="G5" s="10"/>
      <c r="H5" s="9"/>
    </row>
    <row r="6" spans="1:8" s="8" customFormat="1" ht="18.75" x14ac:dyDescent="0.3">
      <c r="A6" s="11" t="s">
        <v>2</v>
      </c>
      <c r="B6" s="11"/>
      <c r="C6" s="11"/>
      <c r="D6" s="11"/>
      <c r="E6" s="11"/>
      <c r="F6" s="11"/>
      <c r="G6" s="11"/>
      <c r="H6" s="9"/>
    </row>
    <row r="7" spans="1:8" s="8" customFormat="1" ht="18.75" x14ac:dyDescent="0.3">
      <c r="A7" s="11" t="s">
        <v>3</v>
      </c>
      <c r="B7" s="11"/>
      <c r="C7" s="11"/>
      <c r="D7" s="11"/>
      <c r="E7" s="11"/>
      <c r="F7" s="11"/>
      <c r="G7" s="11"/>
      <c r="H7" s="9"/>
    </row>
    <row r="8" spans="1:8" ht="16.5" thickBot="1" x14ac:dyDescent="0.3">
      <c r="E8" s="3"/>
      <c r="F8" s="12"/>
      <c r="G8" s="12"/>
    </row>
    <row r="9" spans="1:8" s="18" customFormat="1" ht="48" thickBot="1" x14ac:dyDescent="0.3">
      <c r="A9" s="13" t="s">
        <v>4</v>
      </c>
      <c r="B9" s="14" t="s">
        <v>5</v>
      </c>
      <c r="C9" s="15"/>
      <c r="D9" s="16" t="s">
        <v>6</v>
      </c>
      <c r="E9" s="16" t="s">
        <v>7</v>
      </c>
      <c r="F9" s="16" t="s">
        <v>8</v>
      </c>
      <c r="G9" s="16" t="s">
        <v>9</v>
      </c>
      <c r="H9" s="17"/>
    </row>
    <row r="10" spans="1:8" s="18" customFormat="1" x14ac:dyDescent="0.25">
      <c r="A10" s="19">
        <v>1</v>
      </c>
      <c r="B10" s="20">
        <v>2</v>
      </c>
      <c r="C10" s="20"/>
      <c r="D10" s="19">
        <v>3</v>
      </c>
      <c r="E10" s="19">
        <v>4</v>
      </c>
      <c r="F10" s="19">
        <v>5</v>
      </c>
      <c r="G10" s="19">
        <v>6</v>
      </c>
      <c r="H10" s="17"/>
    </row>
    <row r="11" spans="1:8" s="25" customFormat="1" x14ac:dyDescent="0.25">
      <c r="A11" s="21" t="s">
        <v>10</v>
      </c>
      <c r="B11" s="22"/>
      <c r="C11" s="23"/>
      <c r="D11" s="24"/>
      <c r="E11" s="24"/>
      <c r="F11" s="24"/>
      <c r="G11" s="24"/>
      <c r="H11" s="26"/>
    </row>
    <row r="12" spans="1:8" x14ac:dyDescent="0.25">
      <c r="A12" s="27" t="s">
        <v>11</v>
      </c>
      <c r="B12" s="28" t="s">
        <v>12</v>
      </c>
      <c r="C12" s="29"/>
      <c r="D12" s="30" t="s">
        <v>13</v>
      </c>
      <c r="E12" s="31">
        <v>17035</v>
      </c>
      <c r="F12" s="31" t="s">
        <v>14</v>
      </c>
      <c r="G12" s="32">
        <f>E12</f>
        <v>17035</v>
      </c>
    </row>
    <row r="13" spans="1:8" ht="35.25" customHeight="1" x14ac:dyDescent="0.25">
      <c r="A13" s="27" t="s">
        <v>15</v>
      </c>
      <c r="B13" s="28" t="s">
        <v>16</v>
      </c>
      <c r="C13" s="29"/>
      <c r="D13" s="30" t="s">
        <v>13</v>
      </c>
      <c r="E13" s="31">
        <v>4732</v>
      </c>
      <c r="F13" s="31" t="s">
        <v>14</v>
      </c>
      <c r="G13" s="32">
        <f t="shared" ref="G13" si="0">E13</f>
        <v>4732</v>
      </c>
    </row>
    <row r="14" spans="1:8" ht="31.5" x14ac:dyDescent="0.25">
      <c r="A14" s="33" t="s">
        <v>17</v>
      </c>
      <c r="B14" s="34" t="s">
        <v>18</v>
      </c>
      <c r="C14" s="35"/>
      <c r="D14" s="30" t="s">
        <v>19</v>
      </c>
      <c r="E14" s="36" t="s">
        <v>20</v>
      </c>
      <c r="F14" s="36" t="s">
        <v>14</v>
      </c>
      <c r="G14" s="36" t="s">
        <v>20</v>
      </c>
    </row>
    <row r="15" spans="1:8" ht="32.25" customHeight="1" x14ac:dyDescent="0.25">
      <c r="A15" s="27" t="s">
        <v>21</v>
      </c>
      <c r="B15" s="37" t="s">
        <v>22</v>
      </c>
      <c r="C15" s="38"/>
      <c r="D15" s="30"/>
      <c r="E15" s="31"/>
      <c r="F15" s="31"/>
      <c r="G15" s="31"/>
    </row>
    <row r="16" spans="1:8" ht="31.5" x14ac:dyDescent="0.25">
      <c r="A16" s="27" t="s">
        <v>23</v>
      </c>
      <c r="B16" s="39" t="s">
        <v>14</v>
      </c>
      <c r="C16" s="40" t="s">
        <v>24</v>
      </c>
      <c r="D16" s="30" t="s">
        <v>25</v>
      </c>
      <c r="E16" s="31">
        <v>255</v>
      </c>
      <c r="F16" s="32">
        <f>0.18*E16</f>
        <v>45.9</v>
      </c>
      <c r="G16" s="32">
        <f>E16+F16</f>
        <v>300.89999999999998</v>
      </c>
    </row>
    <row r="17" spans="1:8" x14ac:dyDescent="0.25">
      <c r="A17" s="27" t="s">
        <v>26</v>
      </c>
      <c r="B17" s="39" t="s">
        <v>14</v>
      </c>
      <c r="C17" s="41" t="s">
        <v>27</v>
      </c>
      <c r="D17" s="30" t="s">
        <v>25</v>
      </c>
      <c r="E17" s="30">
        <v>128</v>
      </c>
      <c r="F17" s="32">
        <f t="shared" ref="F17:F86" si="1">0.18*E17</f>
        <v>23.04</v>
      </c>
      <c r="G17" s="32">
        <f t="shared" ref="G17:G86" si="2">E17+F17</f>
        <v>151.04</v>
      </c>
    </row>
    <row r="18" spans="1:8" s="25" customFormat="1" x14ac:dyDescent="0.25">
      <c r="A18" s="21" t="s">
        <v>28</v>
      </c>
      <c r="B18" s="22"/>
      <c r="C18" s="23"/>
      <c r="D18" s="24"/>
      <c r="E18" s="24"/>
      <c r="F18" s="32"/>
      <c r="G18" s="32"/>
      <c r="H18" s="26"/>
    </row>
    <row r="19" spans="1:8" x14ac:dyDescent="0.25">
      <c r="A19" s="33" t="s">
        <v>29</v>
      </c>
      <c r="B19" s="34" t="s">
        <v>30</v>
      </c>
      <c r="C19" s="35"/>
      <c r="D19" s="30"/>
      <c r="E19" s="33"/>
      <c r="F19" s="32"/>
      <c r="G19" s="32"/>
    </row>
    <row r="20" spans="1:8" ht="31.5" x14ac:dyDescent="0.25">
      <c r="A20" s="27" t="s">
        <v>23</v>
      </c>
      <c r="B20" s="39" t="s">
        <v>14</v>
      </c>
      <c r="C20" s="40" t="s">
        <v>24</v>
      </c>
      <c r="D20" s="30" t="s">
        <v>25</v>
      </c>
      <c r="E20" s="33" t="s">
        <v>31</v>
      </c>
      <c r="F20" s="32">
        <f t="shared" si="1"/>
        <v>98.64</v>
      </c>
      <c r="G20" s="32">
        <f t="shared" si="2"/>
        <v>646.64</v>
      </c>
    </row>
    <row r="21" spans="1:8" x14ac:dyDescent="0.25">
      <c r="A21" s="27" t="s">
        <v>26</v>
      </c>
      <c r="B21" s="39" t="s">
        <v>14</v>
      </c>
      <c r="C21" s="41" t="s">
        <v>27</v>
      </c>
      <c r="D21" s="30" t="s">
        <v>25</v>
      </c>
      <c r="E21" s="31" t="s">
        <v>32</v>
      </c>
      <c r="F21" s="32">
        <f t="shared" si="1"/>
        <v>49.32</v>
      </c>
      <c r="G21" s="32">
        <f t="shared" si="2"/>
        <v>323.32</v>
      </c>
    </row>
    <row r="22" spans="1:8" x14ac:dyDescent="0.25">
      <c r="A22" s="33" t="s">
        <v>33</v>
      </c>
      <c r="B22" s="34" t="s">
        <v>34</v>
      </c>
      <c r="C22" s="35"/>
      <c r="D22" s="33" t="s">
        <v>35</v>
      </c>
      <c r="E22" s="42" t="s">
        <v>36</v>
      </c>
      <c r="F22" s="32">
        <f t="shared" si="1"/>
        <v>9.8945999999999987</v>
      </c>
      <c r="G22" s="32">
        <f t="shared" si="2"/>
        <v>64.864599999999996</v>
      </c>
    </row>
    <row r="23" spans="1:8" x14ac:dyDescent="0.25">
      <c r="A23" s="33" t="s">
        <v>37</v>
      </c>
      <c r="B23" s="34" t="s">
        <v>38</v>
      </c>
      <c r="C23" s="35"/>
      <c r="D23" s="33" t="s">
        <v>39</v>
      </c>
      <c r="E23" s="31">
        <v>23779</v>
      </c>
      <c r="F23" s="32">
        <f t="shared" si="1"/>
        <v>4280.22</v>
      </c>
      <c r="G23" s="32">
        <f t="shared" si="2"/>
        <v>28059.22</v>
      </c>
    </row>
    <row r="24" spans="1:8" x14ac:dyDescent="0.25">
      <c r="A24" s="33" t="s">
        <v>40</v>
      </c>
      <c r="B24" s="34" t="s">
        <v>41</v>
      </c>
      <c r="C24" s="35"/>
      <c r="D24" s="33" t="s">
        <v>42</v>
      </c>
      <c r="E24" s="31">
        <v>12438</v>
      </c>
      <c r="F24" s="32">
        <f t="shared" si="1"/>
        <v>2238.8399999999997</v>
      </c>
      <c r="G24" s="32">
        <f t="shared" si="2"/>
        <v>14676.84</v>
      </c>
    </row>
    <row r="25" spans="1:8" ht="30.75" customHeight="1" x14ac:dyDescent="0.25">
      <c r="A25" s="33" t="s">
        <v>43</v>
      </c>
      <c r="B25" s="43" t="s">
        <v>44</v>
      </c>
      <c r="C25" s="44"/>
      <c r="D25" s="24"/>
      <c r="E25" s="45"/>
      <c r="F25" s="32"/>
      <c r="G25" s="32"/>
    </row>
    <row r="26" spans="1:8" s="50" customFormat="1" ht="31.5" x14ac:dyDescent="0.25">
      <c r="A26" s="36" t="s">
        <v>45</v>
      </c>
      <c r="B26" s="46" t="s">
        <v>46</v>
      </c>
      <c r="C26" s="47"/>
      <c r="D26" s="48" t="s">
        <v>47</v>
      </c>
      <c r="E26" s="49">
        <v>1678</v>
      </c>
      <c r="F26" s="32">
        <f t="shared" si="1"/>
        <v>302.03999999999996</v>
      </c>
      <c r="G26" s="32">
        <f t="shared" si="2"/>
        <v>1980.04</v>
      </c>
      <c r="H26" s="51"/>
    </row>
    <row r="27" spans="1:8" ht="32.25" customHeight="1" x14ac:dyDescent="0.25">
      <c r="A27" s="33" t="s">
        <v>48</v>
      </c>
      <c r="B27" s="34" t="s">
        <v>49</v>
      </c>
      <c r="C27" s="35"/>
      <c r="D27" s="33" t="s">
        <v>25</v>
      </c>
      <c r="E27" s="31" t="s">
        <v>50</v>
      </c>
      <c r="F27" s="32">
        <f t="shared" si="1"/>
        <v>312.3</v>
      </c>
      <c r="G27" s="32">
        <f t="shared" si="2"/>
        <v>2047.3</v>
      </c>
    </row>
    <row r="28" spans="1:8" x14ac:dyDescent="0.25">
      <c r="A28" s="33" t="s">
        <v>51</v>
      </c>
      <c r="B28" s="34" t="s">
        <v>52</v>
      </c>
      <c r="C28" s="35"/>
      <c r="D28" s="33" t="s">
        <v>53</v>
      </c>
      <c r="E28" s="31" t="s">
        <v>54</v>
      </c>
      <c r="F28" s="32">
        <f t="shared" si="1"/>
        <v>463.5</v>
      </c>
      <c r="G28" s="32">
        <f t="shared" si="2"/>
        <v>3038.5</v>
      </c>
    </row>
    <row r="29" spans="1:8" x14ac:dyDescent="0.25">
      <c r="A29" s="33" t="s">
        <v>55</v>
      </c>
      <c r="B29" s="34" t="s">
        <v>56</v>
      </c>
      <c r="C29" s="35"/>
      <c r="D29" s="33" t="s">
        <v>57</v>
      </c>
      <c r="E29" s="31">
        <v>12438</v>
      </c>
      <c r="F29" s="32">
        <f t="shared" si="1"/>
        <v>2238.8399999999997</v>
      </c>
      <c r="G29" s="32">
        <f t="shared" si="2"/>
        <v>14676.84</v>
      </c>
    </row>
    <row r="30" spans="1:8" ht="31.5" customHeight="1" x14ac:dyDescent="0.25">
      <c r="A30" s="33" t="s">
        <v>58</v>
      </c>
      <c r="B30" s="34" t="s">
        <v>59</v>
      </c>
      <c r="C30" s="35"/>
      <c r="D30" s="33" t="s">
        <v>60</v>
      </c>
      <c r="E30" s="31" t="s">
        <v>61</v>
      </c>
      <c r="F30" s="32" t="s">
        <v>14</v>
      </c>
      <c r="G30" s="32" t="str">
        <f>E30</f>
        <v>10 211</v>
      </c>
    </row>
    <row r="31" spans="1:8" ht="30.75" customHeight="1" x14ac:dyDescent="0.25">
      <c r="A31" s="33" t="s">
        <v>62</v>
      </c>
      <c r="B31" s="34" t="s">
        <v>63</v>
      </c>
      <c r="C31" s="35"/>
      <c r="D31" s="24"/>
      <c r="E31" s="24"/>
      <c r="F31" s="32"/>
      <c r="G31" s="32"/>
    </row>
    <row r="32" spans="1:8" ht="173.25" x14ac:dyDescent="0.25">
      <c r="A32" s="33"/>
      <c r="B32" s="52" t="s">
        <v>14</v>
      </c>
      <c r="C32" s="23" t="s">
        <v>64</v>
      </c>
      <c r="D32" s="30" t="s">
        <v>19</v>
      </c>
      <c r="E32" s="33" t="s">
        <v>65</v>
      </c>
      <c r="F32" s="32">
        <f t="shared" si="1"/>
        <v>72</v>
      </c>
      <c r="G32" s="32">
        <f t="shared" si="2"/>
        <v>472</v>
      </c>
    </row>
    <row r="33" spans="1:8" ht="141.75" x14ac:dyDescent="0.25">
      <c r="A33" s="33"/>
      <c r="B33" s="52" t="s">
        <v>14</v>
      </c>
      <c r="C33" s="23" t="s">
        <v>66</v>
      </c>
      <c r="D33" s="30" t="s">
        <v>19</v>
      </c>
      <c r="E33" s="33" t="s">
        <v>67</v>
      </c>
      <c r="F33" s="32">
        <f t="shared" si="1"/>
        <v>100.8</v>
      </c>
      <c r="G33" s="32">
        <f t="shared" si="2"/>
        <v>660.8</v>
      </c>
    </row>
    <row r="34" spans="1:8" ht="117.75" customHeight="1" x14ac:dyDescent="0.25">
      <c r="A34" s="33"/>
      <c r="B34" s="52" t="s">
        <v>14</v>
      </c>
      <c r="C34" s="23" t="s">
        <v>68</v>
      </c>
      <c r="D34" s="30" t="s">
        <v>19</v>
      </c>
      <c r="E34" s="33" t="s">
        <v>69</v>
      </c>
      <c r="F34" s="32">
        <f t="shared" si="1"/>
        <v>117</v>
      </c>
      <c r="G34" s="32">
        <f t="shared" si="2"/>
        <v>767</v>
      </c>
    </row>
    <row r="35" spans="1:8" ht="94.5" x14ac:dyDescent="0.25">
      <c r="A35" s="33"/>
      <c r="B35" s="22"/>
      <c r="C35" s="23" t="s">
        <v>70</v>
      </c>
      <c r="D35" s="30" t="s">
        <v>19</v>
      </c>
      <c r="E35" s="33" t="s">
        <v>71</v>
      </c>
      <c r="F35" s="32">
        <f t="shared" si="1"/>
        <v>167.4</v>
      </c>
      <c r="G35" s="32">
        <f t="shared" si="2"/>
        <v>1097.4000000000001</v>
      </c>
    </row>
    <row r="36" spans="1:8" ht="93.75" customHeight="1" x14ac:dyDescent="0.25">
      <c r="A36" s="33"/>
      <c r="B36" s="22"/>
      <c r="C36" s="23" t="s">
        <v>72</v>
      </c>
      <c r="D36" s="30" t="s">
        <v>19</v>
      </c>
      <c r="E36" s="33" t="s">
        <v>73</v>
      </c>
      <c r="F36" s="32">
        <f t="shared" si="1"/>
        <v>257.39999999999998</v>
      </c>
      <c r="G36" s="32">
        <f t="shared" si="2"/>
        <v>1687.4</v>
      </c>
    </row>
    <row r="37" spans="1:8" ht="18.75" customHeight="1" x14ac:dyDescent="0.25">
      <c r="A37" s="33"/>
      <c r="B37" s="22"/>
      <c r="C37" s="23" t="s">
        <v>74</v>
      </c>
      <c r="D37" s="30" t="s">
        <v>19</v>
      </c>
      <c r="E37" s="33" t="s">
        <v>75</v>
      </c>
      <c r="F37" s="32">
        <f t="shared" si="1"/>
        <v>297</v>
      </c>
      <c r="G37" s="32">
        <f t="shared" si="2"/>
        <v>1947</v>
      </c>
    </row>
    <row r="38" spans="1:8" ht="18.75" customHeight="1" x14ac:dyDescent="0.25">
      <c r="A38" s="33"/>
      <c r="B38" s="22"/>
      <c r="C38" s="23" t="s">
        <v>76</v>
      </c>
      <c r="D38" s="30" t="s">
        <v>19</v>
      </c>
      <c r="E38" s="33" t="s">
        <v>77</v>
      </c>
      <c r="F38" s="32">
        <f t="shared" si="1"/>
        <v>306</v>
      </c>
      <c r="G38" s="32">
        <f t="shared" si="2"/>
        <v>2006</v>
      </c>
    </row>
    <row r="39" spans="1:8" ht="48.75" customHeight="1" x14ac:dyDescent="0.25">
      <c r="A39" s="33" t="s">
        <v>78</v>
      </c>
      <c r="B39" s="34" t="s">
        <v>79</v>
      </c>
      <c r="C39" s="35"/>
      <c r="D39" s="33"/>
      <c r="E39" s="33"/>
      <c r="F39" s="32"/>
      <c r="G39" s="32"/>
    </row>
    <row r="40" spans="1:8" s="50" customFormat="1" ht="30.75" customHeight="1" x14ac:dyDescent="0.25">
      <c r="A40" s="36" t="s">
        <v>80</v>
      </c>
      <c r="B40" s="53" t="s">
        <v>81</v>
      </c>
      <c r="C40" s="54"/>
      <c r="D40" s="36" t="s">
        <v>82</v>
      </c>
      <c r="E40" s="36" t="s">
        <v>83</v>
      </c>
      <c r="F40" s="32">
        <f t="shared" si="1"/>
        <v>3854.52</v>
      </c>
      <c r="G40" s="32">
        <f t="shared" si="2"/>
        <v>25268.52</v>
      </c>
      <c r="H40" s="51"/>
    </row>
    <row r="41" spans="1:8" x14ac:dyDescent="0.25">
      <c r="A41" s="33"/>
      <c r="B41" s="52" t="s">
        <v>14</v>
      </c>
      <c r="C41" s="23" t="s">
        <v>84</v>
      </c>
      <c r="D41" s="33" t="s">
        <v>85</v>
      </c>
      <c r="E41" s="33" t="s">
        <v>86</v>
      </c>
      <c r="F41" s="32">
        <f t="shared" si="1"/>
        <v>29024.46</v>
      </c>
      <c r="G41" s="32">
        <f t="shared" si="2"/>
        <v>190271.46</v>
      </c>
    </row>
    <row r="42" spans="1:8" x14ac:dyDescent="0.25">
      <c r="A42" s="33"/>
      <c r="B42" s="52" t="s">
        <v>14</v>
      </c>
      <c r="C42" s="23" t="s">
        <v>87</v>
      </c>
      <c r="D42" s="33" t="s">
        <v>85</v>
      </c>
      <c r="E42" s="33" t="s">
        <v>88</v>
      </c>
      <c r="F42" s="32">
        <f t="shared" si="1"/>
        <v>8055.9</v>
      </c>
      <c r="G42" s="32">
        <f t="shared" si="2"/>
        <v>52810.9</v>
      </c>
    </row>
    <row r="43" spans="1:8" ht="48" customHeight="1" x14ac:dyDescent="0.25">
      <c r="A43" s="33" t="s">
        <v>89</v>
      </c>
      <c r="B43" s="53" t="s">
        <v>90</v>
      </c>
      <c r="C43" s="54"/>
      <c r="D43" s="36" t="s">
        <v>82</v>
      </c>
      <c r="E43" s="36" t="s">
        <v>83</v>
      </c>
      <c r="F43" s="32">
        <f t="shared" si="1"/>
        <v>3854.52</v>
      </c>
      <c r="G43" s="32">
        <f t="shared" si="2"/>
        <v>25268.52</v>
      </c>
    </row>
    <row r="44" spans="1:8" x14ac:dyDescent="0.25">
      <c r="A44" s="33"/>
      <c r="B44" s="52" t="s">
        <v>14</v>
      </c>
      <c r="C44" s="23" t="s">
        <v>84</v>
      </c>
      <c r="D44" s="33" t="s">
        <v>85</v>
      </c>
      <c r="E44" s="33" t="s">
        <v>91</v>
      </c>
      <c r="F44" s="32">
        <f t="shared" si="1"/>
        <v>24591.78</v>
      </c>
      <c r="G44" s="32">
        <f t="shared" si="2"/>
        <v>161212.78</v>
      </c>
    </row>
    <row r="45" spans="1:8" x14ac:dyDescent="0.25">
      <c r="A45" s="33"/>
      <c r="B45" s="52" t="s">
        <v>14</v>
      </c>
      <c r="C45" s="23" t="s">
        <v>87</v>
      </c>
      <c r="D45" s="33" t="s">
        <v>85</v>
      </c>
      <c r="E45" s="33" t="s">
        <v>92</v>
      </c>
      <c r="F45" s="32">
        <f t="shared" si="1"/>
        <v>11640.6</v>
      </c>
      <c r="G45" s="32">
        <f t="shared" si="2"/>
        <v>76310.600000000006</v>
      </c>
    </row>
    <row r="46" spans="1:8" x14ac:dyDescent="0.25">
      <c r="A46" s="33"/>
      <c r="B46" s="52"/>
      <c r="C46" s="23" t="s">
        <v>93</v>
      </c>
      <c r="D46" s="33" t="s">
        <v>85</v>
      </c>
      <c r="E46" s="33" t="s">
        <v>94</v>
      </c>
      <c r="F46" s="32">
        <f t="shared" si="1"/>
        <v>10754.1</v>
      </c>
      <c r="G46" s="32">
        <f t="shared" si="2"/>
        <v>70499.100000000006</v>
      </c>
    </row>
    <row r="47" spans="1:8" ht="30" customHeight="1" x14ac:dyDescent="0.25">
      <c r="A47" s="33" t="s">
        <v>95</v>
      </c>
      <c r="B47" s="55" t="s">
        <v>96</v>
      </c>
      <c r="C47" s="35"/>
      <c r="D47" s="33"/>
      <c r="E47" s="33"/>
      <c r="F47" s="32"/>
      <c r="G47" s="32"/>
    </row>
    <row r="48" spans="1:8" ht="48" customHeight="1" x14ac:dyDescent="0.25">
      <c r="A48" s="33" t="s">
        <v>97</v>
      </c>
      <c r="B48" s="53" t="s">
        <v>98</v>
      </c>
      <c r="C48" s="54"/>
      <c r="D48" s="36" t="s">
        <v>99</v>
      </c>
      <c r="E48" s="36" t="s">
        <v>83</v>
      </c>
      <c r="F48" s="32">
        <f t="shared" si="1"/>
        <v>3854.52</v>
      </c>
      <c r="G48" s="32">
        <f t="shared" si="2"/>
        <v>25268.52</v>
      </c>
    </row>
    <row r="49" spans="1:8" ht="32.25" customHeight="1" x14ac:dyDescent="0.25">
      <c r="A49" s="33" t="s">
        <v>100</v>
      </c>
      <c r="B49" s="34" t="s">
        <v>101</v>
      </c>
      <c r="C49" s="35"/>
      <c r="D49" s="24"/>
      <c r="E49" s="24"/>
      <c r="F49" s="32"/>
      <c r="G49" s="32"/>
    </row>
    <row r="50" spans="1:8" x14ac:dyDescent="0.25">
      <c r="A50" s="33"/>
      <c r="B50" s="52" t="s">
        <v>14</v>
      </c>
      <c r="C50" s="56" t="s">
        <v>102</v>
      </c>
      <c r="D50" s="33" t="s">
        <v>103</v>
      </c>
      <c r="E50" s="49">
        <v>7495</v>
      </c>
      <c r="F50" s="32">
        <f t="shared" si="1"/>
        <v>1349.1</v>
      </c>
      <c r="G50" s="32">
        <f t="shared" si="2"/>
        <v>8844.1</v>
      </c>
    </row>
    <row r="51" spans="1:8" s="5" customFormat="1" ht="63" x14ac:dyDescent="0.25">
      <c r="A51" s="33"/>
      <c r="B51" s="52" t="s">
        <v>14</v>
      </c>
      <c r="C51" s="23" t="s">
        <v>104</v>
      </c>
      <c r="D51" s="33" t="s">
        <v>103</v>
      </c>
      <c r="E51" s="33" t="s">
        <v>105</v>
      </c>
      <c r="F51" s="32">
        <f t="shared" si="1"/>
        <v>1695.96</v>
      </c>
      <c r="G51" s="32">
        <f t="shared" si="2"/>
        <v>11117.96</v>
      </c>
      <c r="H51" s="6"/>
    </row>
    <row r="52" spans="1:8" s="5" customFormat="1" x14ac:dyDescent="0.25">
      <c r="A52" s="33"/>
      <c r="B52" s="52" t="s">
        <v>14</v>
      </c>
      <c r="C52" s="56" t="s">
        <v>106</v>
      </c>
      <c r="D52" s="33" t="s">
        <v>103</v>
      </c>
      <c r="E52" s="57">
        <v>11349</v>
      </c>
      <c r="F52" s="32">
        <f>0.18*E52</f>
        <v>2042.82</v>
      </c>
      <c r="G52" s="32">
        <f>E52+F52</f>
        <v>13391.82</v>
      </c>
      <c r="H52" s="6"/>
    </row>
    <row r="53" spans="1:8" x14ac:dyDescent="0.25">
      <c r="A53" s="33"/>
      <c r="B53" s="39" t="s">
        <v>14</v>
      </c>
      <c r="C53" s="56" t="s">
        <v>108</v>
      </c>
      <c r="D53" s="33" t="s">
        <v>103</v>
      </c>
      <c r="E53" s="57">
        <v>12206</v>
      </c>
      <c r="F53" s="32">
        <f t="shared" si="1"/>
        <v>2197.08</v>
      </c>
      <c r="G53" s="32">
        <f t="shared" si="2"/>
        <v>14403.08</v>
      </c>
    </row>
    <row r="54" spans="1:8" s="5" customFormat="1" x14ac:dyDescent="0.25">
      <c r="A54" s="33"/>
      <c r="B54" s="52" t="s">
        <v>14</v>
      </c>
      <c r="C54" s="56" t="s">
        <v>109</v>
      </c>
      <c r="D54" s="33" t="s">
        <v>103</v>
      </c>
      <c r="E54" s="57">
        <v>12420</v>
      </c>
      <c r="F54" s="32">
        <f>0.18*E54</f>
        <v>2235.6</v>
      </c>
      <c r="G54" s="32">
        <f>E54+F54</f>
        <v>14655.6</v>
      </c>
      <c r="H54" s="6"/>
    </row>
    <row r="55" spans="1:8" s="5" customFormat="1" ht="31.5" x14ac:dyDescent="0.25">
      <c r="A55" s="33"/>
      <c r="B55" s="52" t="s">
        <v>14</v>
      </c>
      <c r="C55" s="56" t="s">
        <v>110</v>
      </c>
      <c r="D55" s="33" t="s">
        <v>103</v>
      </c>
      <c r="E55" s="57">
        <v>13491</v>
      </c>
      <c r="F55" s="32">
        <f t="shared" si="1"/>
        <v>2428.38</v>
      </c>
      <c r="G55" s="32">
        <f t="shared" si="2"/>
        <v>15919.380000000001</v>
      </c>
      <c r="H55" s="6"/>
    </row>
    <row r="56" spans="1:8" s="5" customFormat="1" ht="47.25" x14ac:dyDescent="0.25">
      <c r="A56" s="33"/>
      <c r="B56" s="52" t="s">
        <v>14</v>
      </c>
      <c r="C56" s="56" t="s">
        <v>111</v>
      </c>
      <c r="D56" s="33" t="s">
        <v>103</v>
      </c>
      <c r="E56" s="57">
        <v>14990</v>
      </c>
      <c r="F56" s="32">
        <f t="shared" si="1"/>
        <v>2698.2</v>
      </c>
      <c r="G56" s="32">
        <f t="shared" si="2"/>
        <v>17688.2</v>
      </c>
      <c r="H56" s="6"/>
    </row>
    <row r="57" spans="1:8" s="5" customFormat="1" x14ac:dyDescent="0.25">
      <c r="A57" s="33"/>
      <c r="B57" s="52" t="s">
        <v>14</v>
      </c>
      <c r="C57" s="23" t="s">
        <v>112</v>
      </c>
      <c r="D57" s="33" t="s">
        <v>103</v>
      </c>
      <c r="E57" s="33" t="s">
        <v>113</v>
      </c>
      <c r="F57" s="32">
        <f t="shared" si="1"/>
        <v>2852.2799999999997</v>
      </c>
      <c r="G57" s="32">
        <f t="shared" si="2"/>
        <v>18698.28</v>
      </c>
      <c r="H57" s="6"/>
    </row>
    <row r="58" spans="1:8" s="5" customFormat="1" ht="31.5" x14ac:dyDescent="0.25">
      <c r="A58" s="33"/>
      <c r="B58" s="52" t="s">
        <v>14</v>
      </c>
      <c r="C58" s="23" t="s">
        <v>114</v>
      </c>
      <c r="D58" s="33" t="s">
        <v>103</v>
      </c>
      <c r="E58" s="33" t="s">
        <v>115</v>
      </c>
      <c r="F58" s="32">
        <f t="shared" si="1"/>
        <v>2968.02</v>
      </c>
      <c r="G58" s="32">
        <f t="shared" si="2"/>
        <v>19457.02</v>
      </c>
      <c r="H58" s="6"/>
    </row>
    <row r="59" spans="1:8" s="5" customFormat="1" x14ac:dyDescent="0.25">
      <c r="A59" s="33"/>
      <c r="B59" s="52" t="s">
        <v>14</v>
      </c>
      <c r="C59" s="23" t="s">
        <v>116</v>
      </c>
      <c r="D59" s="33" t="s">
        <v>103</v>
      </c>
      <c r="E59" s="33" t="s">
        <v>117</v>
      </c>
      <c r="F59" s="32">
        <f t="shared" si="1"/>
        <v>3045.06</v>
      </c>
      <c r="G59" s="32">
        <f t="shared" si="2"/>
        <v>19962.060000000001</v>
      </c>
      <c r="H59" s="6"/>
    </row>
    <row r="60" spans="1:8" s="5" customFormat="1" x14ac:dyDescent="0.25">
      <c r="A60" s="33"/>
      <c r="B60" s="52" t="s">
        <v>14</v>
      </c>
      <c r="C60" s="56" t="s">
        <v>118</v>
      </c>
      <c r="D60" s="33" t="s">
        <v>103</v>
      </c>
      <c r="E60" s="57">
        <v>17131</v>
      </c>
      <c r="F60" s="32">
        <f t="shared" si="1"/>
        <v>3083.58</v>
      </c>
      <c r="G60" s="32">
        <f t="shared" si="2"/>
        <v>20214.580000000002</v>
      </c>
      <c r="H60" s="6"/>
    </row>
    <row r="61" spans="1:8" s="5" customFormat="1" x14ac:dyDescent="0.25">
      <c r="A61" s="33"/>
      <c r="B61" s="52" t="s">
        <v>14</v>
      </c>
      <c r="C61" s="56" t="s">
        <v>119</v>
      </c>
      <c r="D61" s="33" t="s">
        <v>103</v>
      </c>
      <c r="E61" s="57">
        <v>17131</v>
      </c>
      <c r="F61" s="32">
        <f t="shared" si="1"/>
        <v>3083.58</v>
      </c>
      <c r="G61" s="32">
        <f t="shared" si="2"/>
        <v>20214.580000000002</v>
      </c>
      <c r="H61" s="6"/>
    </row>
    <row r="62" spans="1:8" s="5" customFormat="1" x14ac:dyDescent="0.25">
      <c r="A62" s="33"/>
      <c r="B62" s="52" t="s">
        <v>14</v>
      </c>
      <c r="C62" s="56" t="s">
        <v>120</v>
      </c>
      <c r="D62" s="33" t="s">
        <v>103</v>
      </c>
      <c r="E62" s="57">
        <v>17131</v>
      </c>
      <c r="F62" s="32">
        <f t="shared" si="1"/>
        <v>3083.58</v>
      </c>
      <c r="G62" s="32">
        <f t="shared" si="2"/>
        <v>20214.580000000002</v>
      </c>
      <c r="H62" s="6"/>
    </row>
    <row r="63" spans="1:8" s="5" customFormat="1" ht="18" customHeight="1" x14ac:dyDescent="0.25">
      <c r="A63" s="33"/>
      <c r="B63" s="52" t="s">
        <v>14</v>
      </c>
      <c r="C63" s="56" t="s">
        <v>121</v>
      </c>
      <c r="D63" s="33" t="s">
        <v>103</v>
      </c>
      <c r="E63" s="57">
        <v>17131</v>
      </c>
      <c r="F63" s="32">
        <f t="shared" si="1"/>
        <v>3083.58</v>
      </c>
      <c r="G63" s="32">
        <f t="shared" si="2"/>
        <v>20214.580000000002</v>
      </c>
      <c r="H63" s="6"/>
    </row>
    <row r="64" spans="1:8" s="5" customFormat="1" x14ac:dyDescent="0.25">
      <c r="A64" s="33"/>
      <c r="B64" s="52" t="s">
        <v>14</v>
      </c>
      <c r="C64" s="56" t="s">
        <v>122</v>
      </c>
      <c r="D64" s="33" t="s">
        <v>103</v>
      </c>
      <c r="E64" s="57">
        <v>17131</v>
      </c>
      <c r="F64" s="32">
        <f t="shared" si="1"/>
        <v>3083.58</v>
      </c>
      <c r="G64" s="32">
        <f t="shared" si="2"/>
        <v>20214.580000000002</v>
      </c>
      <c r="H64" s="6"/>
    </row>
    <row r="65" spans="1:8" s="5" customFormat="1" x14ac:dyDescent="0.25">
      <c r="A65" s="33"/>
      <c r="B65" s="52" t="s">
        <v>14</v>
      </c>
      <c r="C65" s="56" t="s">
        <v>123</v>
      </c>
      <c r="D65" s="33" t="s">
        <v>103</v>
      </c>
      <c r="E65" s="57">
        <v>17131</v>
      </c>
      <c r="F65" s="32">
        <f t="shared" si="1"/>
        <v>3083.58</v>
      </c>
      <c r="G65" s="32">
        <f t="shared" si="2"/>
        <v>20214.580000000002</v>
      </c>
      <c r="H65" s="6"/>
    </row>
    <row r="66" spans="1:8" s="5" customFormat="1" x14ac:dyDescent="0.25">
      <c r="A66" s="33"/>
      <c r="B66" s="52" t="s">
        <v>14</v>
      </c>
      <c r="C66" s="56" t="s">
        <v>124</v>
      </c>
      <c r="D66" s="33" t="s">
        <v>103</v>
      </c>
      <c r="E66" s="57">
        <v>18844</v>
      </c>
      <c r="F66" s="32">
        <f t="shared" si="1"/>
        <v>3391.92</v>
      </c>
      <c r="G66" s="32">
        <f t="shared" si="2"/>
        <v>22235.919999999998</v>
      </c>
      <c r="H66" s="6"/>
    </row>
    <row r="67" spans="1:8" s="5" customFormat="1" x14ac:dyDescent="0.25">
      <c r="A67" s="33"/>
      <c r="B67" s="52" t="s">
        <v>14</v>
      </c>
      <c r="C67" s="56" t="s">
        <v>76</v>
      </c>
      <c r="D67" s="33" t="s">
        <v>103</v>
      </c>
      <c r="E67" s="57">
        <v>18844</v>
      </c>
      <c r="F67" s="32">
        <f t="shared" si="1"/>
        <v>3391.92</v>
      </c>
      <c r="G67" s="32">
        <f t="shared" si="2"/>
        <v>22235.919999999998</v>
      </c>
      <c r="H67" s="6"/>
    </row>
    <row r="68" spans="1:8" s="5" customFormat="1" ht="47.25" x14ac:dyDescent="0.25">
      <c r="A68" s="33"/>
      <c r="B68" s="52" t="s">
        <v>14</v>
      </c>
      <c r="C68" s="56" t="s">
        <v>125</v>
      </c>
      <c r="D68" s="33" t="s">
        <v>103</v>
      </c>
      <c r="E68" s="33" t="s">
        <v>83</v>
      </c>
      <c r="F68" s="32">
        <f>0.18*E68</f>
        <v>3854.52</v>
      </c>
      <c r="G68" s="32">
        <f>E68+F68</f>
        <v>25268.52</v>
      </c>
      <c r="H68" s="6"/>
    </row>
    <row r="69" spans="1:8" s="5" customFormat="1" x14ac:dyDescent="0.25">
      <c r="A69" s="33"/>
      <c r="B69" s="52" t="s">
        <v>14</v>
      </c>
      <c r="C69" s="56" t="s">
        <v>74</v>
      </c>
      <c r="D69" s="33" t="s">
        <v>103</v>
      </c>
      <c r="E69" s="57">
        <v>25911</v>
      </c>
      <c r="F69" s="32">
        <f t="shared" si="1"/>
        <v>4663.9799999999996</v>
      </c>
      <c r="G69" s="32">
        <f t="shared" si="2"/>
        <v>30574.98</v>
      </c>
      <c r="H69" s="6"/>
    </row>
    <row r="70" spans="1:8" s="5" customFormat="1" x14ac:dyDescent="0.25">
      <c r="A70" s="33"/>
      <c r="B70" s="52" t="s">
        <v>14</v>
      </c>
      <c r="C70" s="56" t="s">
        <v>126</v>
      </c>
      <c r="D70" s="33" t="s">
        <v>103</v>
      </c>
      <c r="E70" s="57">
        <v>26982</v>
      </c>
      <c r="F70" s="32">
        <f t="shared" si="1"/>
        <v>4856.76</v>
      </c>
      <c r="G70" s="32">
        <f t="shared" si="2"/>
        <v>31838.760000000002</v>
      </c>
      <c r="H70" s="6"/>
    </row>
    <row r="71" spans="1:8" x14ac:dyDescent="0.25">
      <c r="A71" s="33"/>
      <c r="B71" s="52" t="s">
        <v>14</v>
      </c>
      <c r="C71" s="56" t="s">
        <v>127</v>
      </c>
      <c r="D71" s="33" t="s">
        <v>103</v>
      </c>
      <c r="E71" s="57">
        <v>29980</v>
      </c>
      <c r="F71" s="32">
        <f t="shared" si="1"/>
        <v>5396.4</v>
      </c>
      <c r="G71" s="32">
        <f t="shared" si="2"/>
        <v>35376.400000000001</v>
      </c>
    </row>
    <row r="72" spans="1:8" ht="31.5" x14ac:dyDescent="0.25">
      <c r="A72" s="33"/>
      <c r="B72" s="52" t="s">
        <v>14</v>
      </c>
      <c r="C72" s="56" t="s">
        <v>128</v>
      </c>
      <c r="D72" s="33" t="s">
        <v>103</v>
      </c>
      <c r="E72" s="57">
        <v>31693</v>
      </c>
      <c r="F72" s="32">
        <f t="shared" si="1"/>
        <v>5704.74</v>
      </c>
      <c r="G72" s="32">
        <f t="shared" si="2"/>
        <v>37397.74</v>
      </c>
    </row>
    <row r="73" spans="1:8" ht="26.25" customHeight="1" x14ac:dyDescent="0.25">
      <c r="A73" s="33"/>
      <c r="B73" s="52" t="s">
        <v>14</v>
      </c>
      <c r="C73" s="56" t="s">
        <v>129</v>
      </c>
      <c r="D73" s="33" t="s">
        <v>103</v>
      </c>
      <c r="E73" s="57">
        <v>33834</v>
      </c>
      <c r="F73" s="32">
        <f t="shared" si="1"/>
        <v>6090.12</v>
      </c>
      <c r="G73" s="32">
        <f t="shared" si="2"/>
        <v>39924.120000000003</v>
      </c>
    </row>
    <row r="74" spans="1:8" ht="33.75" customHeight="1" x14ac:dyDescent="0.25">
      <c r="A74" s="33"/>
      <c r="B74" s="52" t="s">
        <v>14</v>
      </c>
      <c r="C74" s="56" t="s">
        <v>130</v>
      </c>
      <c r="D74" s="33" t="s">
        <v>103</v>
      </c>
      <c r="E74" s="57">
        <v>37260</v>
      </c>
      <c r="F74" s="32">
        <f t="shared" si="1"/>
        <v>6706.8</v>
      </c>
      <c r="G74" s="32">
        <f t="shared" si="2"/>
        <v>43966.8</v>
      </c>
    </row>
    <row r="75" spans="1:8" x14ac:dyDescent="0.25">
      <c r="A75" s="33" t="s">
        <v>131</v>
      </c>
      <c r="B75" s="53" t="s">
        <v>132</v>
      </c>
      <c r="C75" s="54"/>
      <c r="D75" s="33" t="s">
        <v>133</v>
      </c>
      <c r="E75" s="36" t="s">
        <v>134</v>
      </c>
      <c r="F75" s="32">
        <f t="shared" si="1"/>
        <v>4182.3</v>
      </c>
      <c r="G75" s="32">
        <f t="shared" si="2"/>
        <v>27417.3</v>
      </c>
    </row>
    <row r="76" spans="1:8" x14ac:dyDescent="0.25">
      <c r="A76" s="33" t="s">
        <v>135</v>
      </c>
      <c r="B76" s="53" t="s">
        <v>136</v>
      </c>
      <c r="C76" s="54"/>
      <c r="D76" s="24"/>
      <c r="E76" s="24"/>
      <c r="F76" s="32"/>
      <c r="G76" s="32"/>
    </row>
    <row r="77" spans="1:8" x14ac:dyDescent="0.25">
      <c r="A77" s="33"/>
      <c r="B77" s="39" t="s">
        <v>14</v>
      </c>
      <c r="C77" s="56" t="s">
        <v>137</v>
      </c>
      <c r="D77" s="33" t="s">
        <v>103</v>
      </c>
      <c r="E77" s="33" t="s">
        <v>138</v>
      </c>
      <c r="F77" s="32">
        <f t="shared" si="1"/>
        <v>2004.3</v>
      </c>
      <c r="G77" s="32">
        <f t="shared" si="2"/>
        <v>13139.3</v>
      </c>
    </row>
    <row r="78" spans="1:8" x14ac:dyDescent="0.25">
      <c r="A78" s="33"/>
      <c r="B78" s="52" t="s">
        <v>14</v>
      </c>
      <c r="C78" s="23" t="s">
        <v>139</v>
      </c>
      <c r="D78" s="33" t="s">
        <v>103</v>
      </c>
      <c r="E78" s="33" t="s">
        <v>140</v>
      </c>
      <c r="F78" s="32">
        <f t="shared" si="1"/>
        <v>2235.6</v>
      </c>
      <c r="G78" s="32">
        <f t="shared" si="2"/>
        <v>14655.6</v>
      </c>
    </row>
    <row r="79" spans="1:8" x14ac:dyDescent="0.25">
      <c r="A79" s="33"/>
      <c r="B79" s="39" t="s">
        <v>14</v>
      </c>
      <c r="C79" s="56" t="s">
        <v>124</v>
      </c>
      <c r="D79" s="33" t="s">
        <v>103</v>
      </c>
      <c r="E79" s="33" t="s">
        <v>141</v>
      </c>
      <c r="F79" s="32">
        <f t="shared" si="1"/>
        <v>3006.54</v>
      </c>
      <c r="G79" s="32">
        <f t="shared" si="2"/>
        <v>19709.54</v>
      </c>
    </row>
    <row r="80" spans="1:8" x14ac:dyDescent="0.25">
      <c r="A80" s="33"/>
      <c r="B80" s="39" t="s">
        <v>14</v>
      </c>
      <c r="C80" s="56" t="s">
        <v>108</v>
      </c>
      <c r="D80" s="33" t="s">
        <v>103</v>
      </c>
      <c r="E80" s="31">
        <v>18630</v>
      </c>
      <c r="F80" s="32">
        <f t="shared" si="1"/>
        <v>3353.4</v>
      </c>
      <c r="G80" s="32">
        <f t="shared" si="2"/>
        <v>21983.4</v>
      </c>
    </row>
    <row r="81" spans="1:7" x14ac:dyDescent="0.25">
      <c r="A81" s="33"/>
      <c r="B81" s="39" t="s">
        <v>14</v>
      </c>
      <c r="C81" s="56" t="s">
        <v>142</v>
      </c>
      <c r="D81" s="33" t="s">
        <v>103</v>
      </c>
      <c r="E81" s="33" t="s">
        <v>143</v>
      </c>
      <c r="F81" s="32">
        <f t="shared" si="1"/>
        <v>3661.74</v>
      </c>
      <c r="G81" s="32">
        <f t="shared" si="2"/>
        <v>24004.739999999998</v>
      </c>
    </row>
    <row r="82" spans="1:7" s="6" customFormat="1" ht="31.5" x14ac:dyDescent="0.25">
      <c r="A82" s="33"/>
      <c r="B82" s="39" t="s">
        <v>14</v>
      </c>
      <c r="C82" s="56" t="s">
        <v>144</v>
      </c>
      <c r="D82" s="33" t="s">
        <v>103</v>
      </c>
      <c r="E82" s="33" t="s">
        <v>145</v>
      </c>
      <c r="F82" s="32">
        <f>0.18*E82</f>
        <v>3854.52</v>
      </c>
      <c r="G82" s="32">
        <f>E82+F82</f>
        <v>25268.52</v>
      </c>
    </row>
    <row r="83" spans="1:7" ht="47.25" x14ac:dyDescent="0.25">
      <c r="A83" s="33"/>
      <c r="B83" s="39" t="s">
        <v>14</v>
      </c>
      <c r="C83" s="56" t="s">
        <v>146</v>
      </c>
      <c r="D83" s="33" t="s">
        <v>103</v>
      </c>
      <c r="E83" s="33" t="s">
        <v>83</v>
      </c>
      <c r="F83" s="32">
        <f t="shared" si="1"/>
        <v>3854.52</v>
      </c>
      <c r="G83" s="32">
        <f t="shared" si="2"/>
        <v>25268.52</v>
      </c>
    </row>
    <row r="84" spans="1:7" x14ac:dyDescent="0.25">
      <c r="A84" s="33"/>
      <c r="B84" s="52" t="s">
        <v>14</v>
      </c>
      <c r="C84" s="56" t="s">
        <v>122</v>
      </c>
      <c r="D84" s="33" t="s">
        <v>103</v>
      </c>
      <c r="E84" s="57">
        <v>21414</v>
      </c>
      <c r="F84" s="32">
        <f t="shared" si="1"/>
        <v>3854.52</v>
      </c>
      <c r="G84" s="32">
        <f t="shared" si="2"/>
        <v>25268.52</v>
      </c>
    </row>
    <row r="85" spans="1:7" s="6" customFormat="1" x14ac:dyDescent="0.25">
      <c r="A85" s="33"/>
      <c r="B85" s="39" t="s">
        <v>14</v>
      </c>
      <c r="C85" s="56" t="s">
        <v>127</v>
      </c>
      <c r="D85" s="33" t="s">
        <v>103</v>
      </c>
      <c r="E85" s="31" t="s">
        <v>147</v>
      </c>
      <c r="F85" s="32">
        <f t="shared" si="1"/>
        <v>4239.8999999999996</v>
      </c>
      <c r="G85" s="32">
        <f t="shared" si="2"/>
        <v>27794.9</v>
      </c>
    </row>
    <row r="86" spans="1:7" s="6" customFormat="1" ht="47.25" x14ac:dyDescent="0.25">
      <c r="A86" s="33"/>
      <c r="B86" s="39" t="s">
        <v>14</v>
      </c>
      <c r="C86" s="56" t="s">
        <v>148</v>
      </c>
      <c r="D86" s="33" t="s">
        <v>103</v>
      </c>
      <c r="E86" s="33" t="s">
        <v>149</v>
      </c>
      <c r="F86" s="32">
        <f t="shared" si="1"/>
        <v>5087.88</v>
      </c>
      <c r="G86" s="32">
        <f t="shared" si="2"/>
        <v>33353.879999999997</v>
      </c>
    </row>
    <row r="87" spans="1:7" s="6" customFormat="1" x14ac:dyDescent="0.25">
      <c r="A87" s="33"/>
      <c r="B87" s="39" t="s">
        <v>14</v>
      </c>
      <c r="C87" s="56" t="s">
        <v>150</v>
      </c>
      <c r="D87" s="33" t="s">
        <v>103</v>
      </c>
      <c r="E87" s="33" t="s">
        <v>151</v>
      </c>
      <c r="F87" s="32">
        <f t="shared" ref="F87:F142" si="3">0.18*E87</f>
        <v>6703.2</v>
      </c>
      <c r="G87" s="32">
        <f t="shared" ref="G87:G142" si="4">E87+F87</f>
        <v>43943.199999999997</v>
      </c>
    </row>
    <row r="88" spans="1:7" s="6" customFormat="1" x14ac:dyDescent="0.25">
      <c r="A88" s="33"/>
      <c r="B88" s="52" t="s">
        <v>14</v>
      </c>
      <c r="C88" s="23" t="s">
        <v>112</v>
      </c>
      <c r="D88" s="33" t="s">
        <v>103</v>
      </c>
      <c r="E88" s="33" t="s">
        <v>152</v>
      </c>
      <c r="F88" s="32">
        <f t="shared" si="3"/>
        <v>6706.8</v>
      </c>
      <c r="G88" s="32">
        <f t="shared" si="4"/>
        <v>43966.8</v>
      </c>
    </row>
    <row r="89" spans="1:7" s="6" customFormat="1" x14ac:dyDescent="0.25">
      <c r="A89" s="33"/>
      <c r="B89" s="52" t="s">
        <v>14</v>
      </c>
      <c r="C89" s="23" t="s">
        <v>153</v>
      </c>
      <c r="D89" s="33" t="s">
        <v>103</v>
      </c>
      <c r="E89" s="31">
        <v>42828</v>
      </c>
      <c r="F89" s="32">
        <f t="shared" si="3"/>
        <v>7709.04</v>
      </c>
      <c r="G89" s="32">
        <f t="shared" si="4"/>
        <v>50537.04</v>
      </c>
    </row>
    <row r="90" spans="1:7" s="6" customFormat="1" x14ac:dyDescent="0.25">
      <c r="A90" s="33"/>
      <c r="B90" s="52" t="s">
        <v>14</v>
      </c>
      <c r="C90" s="23" t="s">
        <v>116</v>
      </c>
      <c r="D90" s="33" t="s">
        <v>103</v>
      </c>
      <c r="E90" s="33" t="s">
        <v>154</v>
      </c>
      <c r="F90" s="32">
        <f t="shared" si="3"/>
        <v>10599.84</v>
      </c>
      <c r="G90" s="32">
        <f t="shared" si="4"/>
        <v>69487.839999999997</v>
      </c>
    </row>
    <row r="91" spans="1:7" s="6" customFormat="1" ht="31.5" x14ac:dyDescent="0.25">
      <c r="A91" s="33"/>
      <c r="B91" s="39" t="s">
        <v>14</v>
      </c>
      <c r="C91" s="56" t="s">
        <v>155</v>
      </c>
      <c r="D91" s="33" t="s">
        <v>103</v>
      </c>
      <c r="E91" s="33" t="s">
        <v>156</v>
      </c>
      <c r="F91" s="32">
        <f t="shared" si="3"/>
        <v>10600.02</v>
      </c>
      <c r="G91" s="32">
        <f t="shared" si="4"/>
        <v>69489.02</v>
      </c>
    </row>
    <row r="92" spans="1:7" s="6" customFormat="1" x14ac:dyDescent="0.25">
      <c r="A92" s="33"/>
      <c r="B92" s="39" t="s">
        <v>14</v>
      </c>
      <c r="C92" s="56" t="s">
        <v>120</v>
      </c>
      <c r="D92" s="33" t="s">
        <v>103</v>
      </c>
      <c r="E92" s="33" t="s">
        <v>157</v>
      </c>
      <c r="F92" s="32">
        <f t="shared" si="3"/>
        <v>11756.34</v>
      </c>
      <c r="G92" s="32">
        <f t="shared" si="4"/>
        <v>77069.34</v>
      </c>
    </row>
    <row r="93" spans="1:7" s="6" customFormat="1" ht="31.5" x14ac:dyDescent="0.25">
      <c r="A93" s="33"/>
      <c r="B93" s="52" t="s">
        <v>14</v>
      </c>
      <c r="C93" s="23" t="s">
        <v>114</v>
      </c>
      <c r="D93" s="33" t="s">
        <v>103</v>
      </c>
      <c r="E93" s="33" t="s">
        <v>158</v>
      </c>
      <c r="F93" s="32">
        <f t="shared" si="3"/>
        <v>11794.859999999999</v>
      </c>
      <c r="G93" s="32">
        <f t="shared" si="4"/>
        <v>77321.86</v>
      </c>
    </row>
    <row r="94" spans="1:7" s="6" customFormat="1" x14ac:dyDescent="0.25">
      <c r="A94" s="33"/>
      <c r="B94" s="39" t="s">
        <v>14</v>
      </c>
      <c r="C94" s="56" t="s">
        <v>74</v>
      </c>
      <c r="D94" s="33" t="s">
        <v>103</v>
      </c>
      <c r="E94" s="33" t="s">
        <v>159</v>
      </c>
      <c r="F94" s="32">
        <f t="shared" si="3"/>
        <v>13644.9</v>
      </c>
      <c r="G94" s="32">
        <f t="shared" si="4"/>
        <v>89449.9</v>
      </c>
    </row>
    <row r="95" spans="1:7" s="6" customFormat="1" x14ac:dyDescent="0.25">
      <c r="A95" s="33"/>
      <c r="B95" s="39" t="s">
        <v>14</v>
      </c>
      <c r="C95" s="56" t="s">
        <v>121</v>
      </c>
      <c r="D95" s="33" t="s">
        <v>103</v>
      </c>
      <c r="E95" s="33" t="s">
        <v>160</v>
      </c>
      <c r="F95" s="32">
        <f t="shared" si="3"/>
        <v>13876.199999999999</v>
      </c>
      <c r="G95" s="32">
        <f t="shared" si="4"/>
        <v>90966.2</v>
      </c>
    </row>
    <row r="96" spans="1:7" s="6" customFormat="1" x14ac:dyDescent="0.25">
      <c r="A96" s="33" t="s">
        <v>161</v>
      </c>
      <c r="B96" s="53" t="s">
        <v>162</v>
      </c>
      <c r="C96" s="54"/>
      <c r="D96" s="24"/>
      <c r="E96" s="24"/>
      <c r="F96" s="32"/>
      <c r="G96" s="32"/>
    </row>
    <row r="97" spans="1:7" s="6" customFormat="1" x14ac:dyDescent="0.25">
      <c r="A97" s="33"/>
      <c r="B97" s="39" t="s">
        <v>14</v>
      </c>
      <c r="C97" s="56" t="s">
        <v>163</v>
      </c>
      <c r="D97" s="33" t="s">
        <v>103</v>
      </c>
      <c r="E97" s="33" t="s">
        <v>164</v>
      </c>
      <c r="F97" s="32">
        <f t="shared" si="3"/>
        <v>1083.06</v>
      </c>
      <c r="G97" s="32">
        <f t="shared" si="4"/>
        <v>7100.0599999999995</v>
      </c>
    </row>
    <row r="98" spans="1:7" s="6" customFormat="1" x14ac:dyDescent="0.25">
      <c r="A98" s="33"/>
      <c r="B98" s="52" t="s">
        <v>14</v>
      </c>
      <c r="C98" s="23" t="s">
        <v>139</v>
      </c>
      <c r="D98" s="33" t="s">
        <v>103</v>
      </c>
      <c r="E98" s="36" t="s">
        <v>165</v>
      </c>
      <c r="F98" s="32">
        <f t="shared" si="3"/>
        <v>2273.4</v>
      </c>
      <c r="G98" s="32">
        <f t="shared" si="4"/>
        <v>14903.4</v>
      </c>
    </row>
    <row r="99" spans="1:7" s="6" customFormat="1" x14ac:dyDescent="0.25">
      <c r="A99" s="33"/>
      <c r="B99" s="39" t="s">
        <v>14</v>
      </c>
      <c r="C99" s="56" t="s">
        <v>166</v>
      </c>
      <c r="D99" s="33" t="s">
        <v>103</v>
      </c>
      <c r="E99" s="33" t="s">
        <v>167</v>
      </c>
      <c r="F99" s="32">
        <f t="shared" si="3"/>
        <v>2279.88</v>
      </c>
      <c r="G99" s="32">
        <f t="shared" si="4"/>
        <v>14945.880000000001</v>
      </c>
    </row>
    <row r="100" spans="1:7" s="6" customFormat="1" x14ac:dyDescent="0.25">
      <c r="A100" s="33"/>
      <c r="B100" s="39" t="s">
        <v>14</v>
      </c>
      <c r="C100" s="56" t="s">
        <v>124</v>
      </c>
      <c r="D100" s="33" t="s">
        <v>103</v>
      </c>
      <c r="E100" s="33" t="s">
        <v>168</v>
      </c>
      <c r="F100" s="32">
        <f t="shared" si="3"/>
        <v>2552.94</v>
      </c>
      <c r="G100" s="32">
        <f t="shared" si="4"/>
        <v>16735.939999999999</v>
      </c>
    </row>
    <row r="101" spans="1:7" s="6" customFormat="1" x14ac:dyDescent="0.25">
      <c r="A101" s="33"/>
      <c r="B101" s="39" t="s">
        <v>14</v>
      </c>
      <c r="C101" s="56" t="s">
        <v>106</v>
      </c>
      <c r="D101" s="33" t="s">
        <v>103</v>
      </c>
      <c r="E101" s="31">
        <v>15096</v>
      </c>
      <c r="F101" s="32">
        <f>0.18*E101</f>
        <v>2717.2799999999997</v>
      </c>
      <c r="G101" s="32">
        <f>E101+F101</f>
        <v>17813.28</v>
      </c>
    </row>
    <row r="102" spans="1:7" s="6" customFormat="1" x14ac:dyDescent="0.25">
      <c r="A102" s="33"/>
      <c r="B102" s="39" t="s">
        <v>14</v>
      </c>
      <c r="C102" s="56" t="s">
        <v>74</v>
      </c>
      <c r="D102" s="33" t="s">
        <v>103</v>
      </c>
      <c r="E102" s="36" t="s">
        <v>169</v>
      </c>
      <c r="F102" s="32">
        <f t="shared" si="3"/>
        <v>2860.02</v>
      </c>
      <c r="G102" s="32">
        <f t="shared" si="4"/>
        <v>18749.02</v>
      </c>
    </row>
    <row r="103" spans="1:7" s="6" customFormat="1" x14ac:dyDescent="0.25">
      <c r="A103" s="33"/>
      <c r="B103" s="39" t="s">
        <v>14</v>
      </c>
      <c r="C103" s="56" t="s">
        <v>129</v>
      </c>
      <c r="D103" s="33" t="s">
        <v>103</v>
      </c>
      <c r="E103" s="33" t="s">
        <v>170</v>
      </c>
      <c r="F103" s="32">
        <f t="shared" si="3"/>
        <v>3474</v>
      </c>
      <c r="G103" s="32">
        <f t="shared" si="4"/>
        <v>22774</v>
      </c>
    </row>
    <row r="104" spans="1:7" s="6" customFormat="1" x14ac:dyDescent="0.25">
      <c r="A104" s="33"/>
      <c r="B104" s="39" t="s">
        <v>14</v>
      </c>
      <c r="C104" s="56" t="s">
        <v>108</v>
      </c>
      <c r="D104" s="33" t="s">
        <v>103</v>
      </c>
      <c r="E104" s="49">
        <v>19379</v>
      </c>
      <c r="F104" s="32">
        <f t="shared" si="3"/>
        <v>3488.22</v>
      </c>
      <c r="G104" s="32">
        <f t="shared" si="4"/>
        <v>22867.22</v>
      </c>
    </row>
    <row r="105" spans="1:7" s="6" customFormat="1" x14ac:dyDescent="0.25">
      <c r="A105" s="33"/>
      <c r="B105" s="39" t="s">
        <v>14</v>
      </c>
      <c r="C105" s="56" t="s">
        <v>119</v>
      </c>
      <c r="D105" s="33" t="s">
        <v>103</v>
      </c>
      <c r="E105" s="31">
        <v>19379</v>
      </c>
      <c r="F105" s="32">
        <f>0.18*E105</f>
        <v>3488.22</v>
      </c>
      <c r="G105" s="32">
        <f>E105+F105</f>
        <v>22867.22</v>
      </c>
    </row>
    <row r="106" spans="1:7" s="6" customFormat="1" ht="31.5" x14ac:dyDescent="0.25">
      <c r="A106" s="33"/>
      <c r="B106" s="39" t="s">
        <v>14</v>
      </c>
      <c r="C106" s="56" t="s">
        <v>171</v>
      </c>
      <c r="D106" s="33" t="s">
        <v>103</v>
      </c>
      <c r="E106" s="33" t="s">
        <v>172</v>
      </c>
      <c r="F106" s="32">
        <f t="shared" si="3"/>
        <v>3551.94</v>
      </c>
      <c r="G106" s="32">
        <f t="shared" si="4"/>
        <v>23284.94</v>
      </c>
    </row>
    <row r="107" spans="1:7" s="6" customFormat="1" x14ac:dyDescent="0.25">
      <c r="A107" s="33"/>
      <c r="B107" s="52" t="s">
        <v>14</v>
      </c>
      <c r="C107" s="23" t="s">
        <v>112</v>
      </c>
      <c r="D107" s="33" t="s">
        <v>103</v>
      </c>
      <c r="E107" s="33" t="s">
        <v>173</v>
      </c>
      <c r="F107" s="32">
        <f t="shared" si="3"/>
        <v>3621.96</v>
      </c>
      <c r="G107" s="32">
        <f t="shared" si="4"/>
        <v>23743.96</v>
      </c>
    </row>
    <row r="108" spans="1:7" s="6" customFormat="1" x14ac:dyDescent="0.25">
      <c r="A108" s="33"/>
      <c r="B108" s="39" t="s">
        <v>14</v>
      </c>
      <c r="C108" s="56" t="s">
        <v>142</v>
      </c>
      <c r="D108" s="33" t="s">
        <v>103</v>
      </c>
      <c r="E108" s="33" t="s">
        <v>174</v>
      </c>
      <c r="F108" s="32">
        <f t="shared" si="3"/>
        <v>3845.52</v>
      </c>
      <c r="G108" s="32">
        <f t="shared" si="4"/>
        <v>25209.52</v>
      </c>
    </row>
    <row r="109" spans="1:7" s="6" customFormat="1" x14ac:dyDescent="0.25">
      <c r="A109" s="33"/>
      <c r="B109" s="39" t="s">
        <v>14</v>
      </c>
      <c r="C109" s="56" t="s">
        <v>127</v>
      </c>
      <c r="D109" s="33" t="s">
        <v>103</v>
      </c>
      <c r="E109" s="31" t="s">
        <v>175</v>
      </c>
      <c r="F109" s="32">
        <f t="shared" si="3"/>
        <v>3873.6</v>
      </c>
      <c r="G109" s="32">
        <f t="shared" si="4"/>
        <v>25393.599999999999</v>
      </c>
    </row>
    <row r="110" spans="1:7" s="6" customFormat="1" x14ac:dyDescent="0.25">
      <c r="A110" s="33"/>
      <c r="B110" s="52" t="s">
        <v>14</v>
      </c>
      <c r="C110" s="23" t="s">
        <v>116</v>
      </c>
      <c r="D110" s="33" t="s">
        <v>103</v>
      </c>
      <c r="E110" s="36" t="s">
        <v>176</v>
      </c>
      <c r="F110" s="32">
        <f t="shared" si="3"/>
        <v>3960.18</v>
      </c>
      <c r="G110" s="32">
        <f t="shared" si="4"/>
        <v>25961.18</v>
      </c>
    </row>
    <row r="111" spans="1:7" s="6" customFormat="1" x14ac:dyDescent="0.25">
      <c r="A111" s="33"/>
      <c r="B111" s="39" t="s">
        <v>14</v>
      </c>
      <c r="C111" s="56" t="s">
        <v>121</v>
      </c>
      <c r="D111" s="33" t="s">
        <v>103</v>
      </c>
      <c r="E111" s="36" t="s">
        <v>177</v>
      </c>
      <c r="F111" s="32">
        <f t="shared" si="3"/>
        <v>4014.3599999999997</v>
      </c>
      <c r="G111" s="32">
        <f t="shared" si="4"/>
        <v>26316.36</v>
      </c>
    </row>
    <row r="112" spans="1:7" s="6" customFormat="1" x14ac:dyDescent="0.25">
      <c r="A112" s="33"/>
      <c r="B112" s="52" t="s">
        <v>14</v>
      </c>
      <c r="C112" s="23" t="s">
        <v>153</v>
      </c>
      <c r="D112" s="33" t="s">
        <v>103</v>
      </c>
      <c r="E112" s="31">
        <v>27945</v>
      </c>
      <c r="F112" s="32">
        <f t="shared" si="3"/>
        <v>5030.0999999999995</v>
      </c>
      <c r="G112" s="32">
        <f t="shared" si="4"/>
        <v>32975.1</v>
      </c>
    </row>
    <row r="113" spans="1:8" s="6" customFormat="1" x14ac:dyDescent="0.25">
      <c r="A113" s="33"/>
      <c r="B113" s="52" t="s">
        <v>14</v>
      </c>
      <c r="C113" s="56" t="s">
        <v>122</v>
      </c>
      <c r="D113" s="33" t="s">
        <v>103</v>
      </c>
      <c r="E113" s="57">
        <v>28373</v>
      </c>
      <c r="F113" s="32">
        <f t="shared" si="3"/>
        <v>5107.1399999999994</v>
      </c>
      <c r="G113" s="32">
        <f t="shared" si="4"/>
        <v>33480.14</v>
      </c>
    </row>
    <row r="114" spans="1:8" s="6" customFormat="1" ht="31.5" x14ac:dyDescent="0.25">
      <c r="A114" s="33"/>
      <c r="B114" s="52" t="s">
        <v>14</v>
      </c>
      <c r="C114" s="23" t="s">
        <v>114</v>
      </c>
      <c r="D114" s="33" t="s">
        <v>103</v>
      </c>
      <c r="E114" s="36" t="s">
        <v>178</v>
      </c>
      <c r="F114" s="32">
        <f t="shared" si="3"/>
        <v>5948.0999999999995</v>
      </c>
      <c r="G114" s="32">
        <f t="shared" si="4"/>
        <v>38993.1</v>
      </c>
    </row>
    <row r="115" spans="1:8" s="6" customFormat="1" x14ac:dyDescent="0.25">
      <c r="A115" s="33" t="s">
        <v>179</v>
      </c>
      <c r="B115" s="53" t="s">
        <v>180</v>
      </c>
      <c r="C115" s="54"/>
      <c r="D115" s="24"/>
      <c r="E115" s="24"/>
      <c r="F115" s="32"/>
      <c r="G115" s="32"/>
    </row>
    <row r="116" spans="1:8" x14ac:dyDescent="0.25">
      <c r="A116" s="33"/>
      <c r="B116" s="39" t="s">
        <v>14</v>
      </c>
      <c r="C116" s="56" t="s">
        <v>163</v>
      </c>
      <c r="D116" s="33" t="s">
        <v>103</v>
      </c>
      <c r="E116" s="33" t="s">
        <v>181</v>
      </c>
      <c r="F116" s="32">
        <f t="shared" si="3"/>
        <v>770.93999999999994</v>
      </c>
      <c r="G116" s="32">
        <f t="shared" si="4"/>
        <v>5053.9399999999996</v>
      </c>
    </row>
    <row r="117" spans="1:8" x14ac:dyDescent="0.25">
      <c r="A117" s="33"/>
      <c r="B117" s="39" t="s">
        <v>14</v>
      </c>
      <c r="C117" s="56" t="s">
        <v>74</v>
      </c>
      <c r="D117" s="33" t="s">
        <v>103</v>
      </c>
      <c r="E117" s="33" t="s">
        <v>182</v>
      </c>
      <c r="F117" s="32">
        <f t="shared" si="3"/>
        <v>1156.32</v>
      </c>
      <c r="G117" s="32">
        <f t="shared" si="4"/>
        <v>7580.32</v>
      </c>
    </row>
    <row r="118" spans="1:8" ht="31.5" x14ac:dyDescent="0.25">
      <c r="A118" s="33"/>
      <c r="B118" s="39" t="s">
        <v>14</v>
      </c>
      <c r="C118" s="56" t="s">
        <v>183</v>
      </c>
      <c r="D118" s="33" t="s">
        <v>103</v>
      </c>
      <c r="E118" s="33" t="s">
        <v>184</v>
      </c>
      <c r="F118" s="32">
        <f t="shared" si="3"/>
        <v>1310.58</v>
      </c>
      <c r="G118" s="32">
        <f t="shared" si="4"/>
        <v>8591.58</v>
      </c>
    </row>
    <row r="119" spans="1:8" x14ac:dyDescent="0.25">
      <c r="A119" s="33"/>
      <c r="B119" s="52" t="s">
        <v>14</v>
      </c>
      <c r="C119" s="23" t="s">
        <v>139</v>
      </c>
      <c r="D119" s="33" t="s">
        <v>103</v>
      </c>
      <c r="E119" s="33" t="s">
        <v>185</v>
      </c>
      <c r="F119" s="32">
        <f t="shared" si="3"/>
        <v>1426.1399999999999</v>
      </c>
      <c r="G119" s="32">
        <f t="shared" si="4"/>
        <v>9349.14</v>
      </c>
    </row>
    <row r="120" spans="1:8" x14ac:dyDescent="0.25">
      <c r="A120" s="33"/>
      <c r="B120" s="39" t="s">
        <v>14</v>
      </c>
      <c r="C120" s="56" t="s">
        <v>124</v>
      </c>
      <c r="D120" s="33" t="s">
        <v>103</v>
      </c>
      <c r="E120" s="33" t="s">
        <v>186</v>
      </c>
      <c r="F120" s="32">
        <f t="shared" si="3"/>
        <v>2042.82</v>
      </c>
      <c r="G120" s="32">
        <f t="shared" si="4"/>
        <v>13391.82</v>
      </c>
    </row>
    <row r="121" spans="1:8" ht="31.5" x14ac:dyDescent="0.25">
      <c r="A121" s="33"/>
      <c r="B121" s="52" t="s">
        <v>14</v>
      </c>
      <c r="C121" s="23" t="s">
        <v>187</v>
      </c>
      <c r="D121" s="33" t="s">
        <v>103</v>
      </c>
      <c r="E121" s="33" t="s">
        <v>188</v>
      </c>
      <c r="F121" s="32">
        <f t="shared" si="3"/>
        <v>2351.3399999999997</v>
      </c>
      <c r="G121" s="32">
        <f t="shared" si="4"/>
        <v>15414.34</v>
      </c>
    </row>
    <row r="122" spans="1:8" x14ac:dyDescent="0.25">
      <c r="A122" s="33"/>
      <c r="B122" s="39" t="s">
        <v>14</v>
      </c>
      <c r="C122" s="56" t="s">
        <v>127</v>
      </c>
      <c r="D122" s="33" t="s">
        <v>103</v>
      </c>
      <c r="E122" s="31" t="s">
        <v>189</v>
      </c>
      <c r="F122" s="32">
        <f t="shared" si="3"/>
        <v>2618.1</v>
      </c>
      <c r="G122" s="32">
        <f t="shared" si="4"/>
        <v>17163.099999999999</v>
      </c>
    </row>
    <row r="123" spans="1:8" ht="31.5" x14ac:dyDescent="0.25">
      <c r="A123" s="33"/>
      <c r="B123" s="52" t="s">
        <v>14</v>
      </c>
      <c r="C123" s="23" t="s">
        <v>114</v>
      </c>
      <c r="D123" s="33" t="s">
        <v>103</v>
      </c>
      <c r="E123" s="33" t="s">
        <v>117</v>
      </c>
      <c r="F123" s="32">
        <f t="shared" si="3"/>
        <v>3045.06</v>
      </c>
      <c r="G123" s="32">
        <f t="shared" si="4"/>
        <v>19962.060000000001</v>
      </c>
    </row>
    <row r="124" spans="1:8" x14ac:dyDescent="0.25">
      <c r="A124" s="33"/>
      <c r="B124" s="39" t="s">
        <v>14</v>
      </c>
      <c r="C124" s="56" t="s">
        <v>121</v>
      </c>
      <c r="D124" s="33" t="s">
        <v>103</v>
      </c>
      <c r="E124" s="33" t="s">
        <v>190</v>
      </c>
      <c r="F124" s="32">
        <f>0.18*E124</f>
        <v>3083.58</v>
      </c>
      <c r="G124" s="32">
        <f>E124+F124</f>
        <v>20214.580000000002</v>
      </c>
    </row>
    <row r="125" spans="1:8" ht="47.25" x14ac:dyDescent="0.25">
      <c r="A125" s="33"/>
      <c r="B125" s="39" t="s">
        <v>14</v>
      </c>
      <c r="C125" s="56" t="s">
        <v>191</v>
      </c>
      <c r="D125" s="33" t="s">
        <v>103</v>
      </c>
      <c r="E125" s="33" t="s">
        <v>190</v>
      </c>
      <c r="F125" s="32">
        <f t="shared" si="3"/>
        <v>3083.58</v>
      </c>
      <c r="G125" s="32">
        <f t="shared" si="4"/>
        <v>20214.580000000002</v>
      </c>
    </row>
    <row r="126" spans="1:8" x14ac:dyDescent="0.25">
      <c r="A126" s="33"/>
      <c r="B126" s="39" t="s">
        <v>14</v>
      </c>
      <c r="C126" s="56" t="s">
        <v>166</v>
      </c>
      <c r="D126" s="33" t="s">
        <v>103</v>
      </c>
      <c r="E126" s="33" t="s">
        <v>192</v>
      </c>
      <c r="F126" s="32">
        <f>0.18*E126</f>
        <v>3276.3599999999997</v>
      </c>
      <c r="G126" s="32">
        <f>E126+F126</f>
        <v>21478.36</v>
      </c>
    </row>
    <row r="127" spans="1:8" ht="31.5" x14ac:dyDescent="0.25">
      <c r="A127" s="33"/>
      <c r="B127" s="39" t="s">
        <v>14</v>
      </c>
      <c r="C127" s="56" t="s">
        <v>144</v>
      </c>
      <c r="D127" s="33" t="s">
        <v>103</v>
      </c>
      <c r="E127" s="33" t="s">
        <v>193</v>
      </c>
      <c r="F127" s="32">
        <f t="shared" si="3"/>
        <v>4545.3599999999997</v>
      </c>
      <c r="G127" s="32">
        <f t="shared" si="4"/>
        <v>29797.360000000001</v>
      </c>
      <c r="H127" s="58" t="s">
        <v>107</v>
      </c>
    </row>
    <row r="128" spans="1:8" x14ac:dyDescent="0.25">
      <c r="A128" s="33"/>
      <c r="B128" s="52" t="s">
        <v>14</v>
      </c>
      <c r="C128" s="56" t="s">
        <v>122</v>
      </c>
      <c r="D128" s="33" t="s">
        <v>103</v>
      </c>
      <c r="E128" s="57">
        <v>25252</v>
      </c>
      <c r="F128" s="32">
        <f t="shared" si="3"/>
        <v>4545.3599999999997</v>
      </c>
      <c r="G128" s="32">
        <f t="shared" si="4"/>
        <v>29797.360000000001</v>
      </c>
    </row>
    <row r="129" spans="1:8" x14ac:dyDescent="0.25">
      <c r="A129" s="33"/>
      <c r="B129" s="52" t="s">
        <v>14</v>
      </c>
      <c r="C129" s="23" t="s">
        <v>153</v>
      </c>
      <c r="D129" s="33" t="s">
        <v>103</v>
      </c>
      <c r="E129" s="31">
        <v>25252</v>
      </c>
      <c r="F129" s="32">
        <f t="shared" si="3"/>
        <v>4545.3599999999997</v>
      </c>
      <c r="G129" s="32">
        <f t="shared" si="4"/>
        <v>29797.360000000001</v>
      </c>
    </row>
    <row r="130" spans="1:8" x14ac:dyDescent="0.25">
      <c r="A130" s="33"/>
      <c r="B130" s="39" t="s">
        <v>14</v>
      </c>
      <c r="C130" s="56" t="s">
        <v>108</v>
      </c>
      <c r="D130" s="33" t="s">
        <v>103</v>
      </c>
      <c r="E130" s="49">
        <v>27394</v>
      </c>
      <c r="F130" s="32">
        <f t="shared" si="3"/>
        <v>4930.92</v>
      </c>
      <c r="G130" s="32">
        <f t="shared" si="4"/>
        <v>32324.92</v>
      </c>
    </row>
    <row r="131" spans="1:8" x14ac:dyDescent="0.25">
      <c r="A131" s="33" t="s">
        <v>194</v>
      </c>
      <c r="B131" s="59" t="s">
        <v>195</v>
      </c>
      <c r="C131" s="54"/>
      <c r="D131" s="24"/>
      <c r="E131" s="24"/>
      <c r="F131" s="32"/>
      <c r="G131" s="32"/>
    </row>
    <row r="132" spans="1:8" x14ac:dyDescent="0.25">
      <c r="A132" s="33"/>
      <c r="B132" s="39" t="s">
        <v>14</v>
      </c>
      <c r="C132" s="56" t="s">
        <v>127</v>
      </c>
      <c r="D132" s="33" t="s">
        <v>103</v>
      </c>
      <c r="E132" s="31" t="s">
        <v>189</v>
      </c>
      <c r="F132" s="32">
        <f t="shared" si="3"/>
        <v>2618.1</v>
      </c>
      <c r="G132" s="32">
        <f t="shared" si="4"/>
        <v>17163.099999999999</v>
      </c>
    </row>
    <row r="133" spans="1:8" x14ac:dyDescent="0.25">
      <c r="A133" s="33"/>
      <c r="B133" s="52" t="s">
        <v>14</v>
      </c>
      <c r="C133" s="23" t="s">
        <v>139</v>
      </c>
      <c r="D133" s="33" t="s">
        <v>103</v>
      </c>
      <c r="E133" s="33" t="s">
        <v>196</v>
      </c>
      <c r="F133" s="32">
        <f t="shared" si="3"/>
        <v>2886.48</v>
      </c>
      <c r="G133" s="32">
        <f t="shared" si="4"/>
        <v>18922.48</v>
      </c>
    </row>
    <row r="134" spans="1:8" x14ac:dyDescent="0.25">
      <c r="A134" s="33"/>
      <c r="B134" s="39" t="s">
        <v>14</v>
      </c>
      <c r="C134" s="56" t="s">
        <v>197</v>
      </c>
      <c r="D134" s="33" t="s">
        <v>103</v>
      </c>
      <c r="E134" s="33" t="s">
        <v>198</v>
      </c>
      <c r="F134" s="32">
        <f t="shared" si="3"/>
        <v>3736.44</v>
      </c>
      <c r="G134" s="32">
        <f t="shared" si="4"/>
        <v>24494.44</v>
      </c>
    </row>
    <row r="135" spans="1:8" ht="31.5" x14ac:dyDescent="0.25">
      <c r="A135" s="33"/>
      <c r="B135" s="52" t="s">
        <v>14</v>
      </c>
      <c r="C135" s="23" t="s">
        <v>187</v>
      </c>
      <c r="D135" s="33" t="s">
        <v>103</v>
      </c>
      <c r="E135" s="33" t="s">
        <v>199</v>
      </c>
      <c r="F135" s="32">
        <f t="shared" si="3"/>
        <v>4203.8999999999996</v>
      </c>
      <c r="G135" s="32">
        <f t="shared" si="4"/>
        <v>27558.9</v>
      </c>
    </row>
    <row r="136" spans="1:8" x14ac:dyDescent="0.25">
      <c r="A136" s="33"/>
      <c r="B136" s="52" t="s">
        <v>14</v>
      </c>
      <c r="C136" s="23" t="s">
        <v>106</v>
      </c>
      <c r="D136" s="33" t="s">
        <v>103</v>
      </c>
      <c r="E136" s="49">
        <v>23111</v>
      </c>
      <c r="F136" s="32">
        <f t="shared" si="3"/>
        <v>4159.9799999999996</v>
      </c>
      <c r="G136" s="32">
        <f t="shared" si="4"/>
        <v>27270.98</v>
      </c>
    </row>
    <row r="137" spans="1:8" x14ac:dyDescent="0.25">
      <c r="A137" s="33"/>
      <c r="B137" s="39" t="s">
        <v>14</v>
      </c>
      <c r="C137" s="56" t="s">
        <v>108</v>
      </c>
      <c r="D137" s="33" t="s">
        <v>103</v>
      </c>
      <c r="E137" s="49">
        <v>23111</v>
      </c>
      <c r="F137" s="32">
        <f t="shared" si="3"/>
        <v>4159.9799999999996</v>
      </c>
      <c r="G137" s="32">
        <f t="shared" si="4"/>
        <v>27270.98</v>
      </c>
    </row>
    <row r="138" spans="1:8" x14ac:dyDescent="0.25">
      <c r="A138" s="33"/>
      <c r="B138" s="52" t="s">
        <v>14</v>
      </c>
      <c r="C138" s="23" t="s">
        <v>119</v>
      </c>
      <c r="D138" s="33" t="s">
        <v>103</v>
      </c>
      <c r="E138" s="33" t="s">
        <v>193</v>
      </c>
      <c r="F138" s="32">
        <f t="shared" si="3"/>
        <v>4545.3599999999997</v>
      </c>
      <c r="G138" s="32">
        <f t="shared" si="4"/>
        <v>29797.360000000001</v>
      </c>
    </row>
    <row r="139" spans="1:8" ht="63" x14ac:dyDescent="0.25">
      <c r="A139" s="33"/>
      <c r="B139" s="52" t="s">
        <v>14</v>
      </c>
      <c r="C139" s="23" t="s">
        <v>200</v>
      </c>
      <c r="D139" s="33" t="s">
        <v>103</v>
      </c>
      <c r="E139" s="33" t="s">
        <v>201</v>
      </c>
      <c r="F139" s="32">
        <f>0.18*E139</f>
        <v>4968.72</v>
      </c>
      <c r="G139" s="32">
        <f>E139+F139</f>
        <v>32572.720000000001</v>
      </c>
    </row>
    <row r="140" spans="1:8" x14ac:dyDescent="0.25">
      <c r="A140" s="33"/>
      <c r="B140" s="39" t="s">
        <v>14</v>
      </c>
      <c r="C140" s="56" t="s">
        <v>202</v>
      </c>
      <c r="D140" s="33" t="s">
        <v>103</v>
      </c>
      <c r="E140" s="33" t="s">
        <v>203</v>
      </c>
      <c r="F140" s="32">
        <f t="shared" si="3"/>
        <v>5223.78</v>
      </c>
      <c r="G140" s="32">
        <f t="shared" si="4"/>
        <v>34244.78</v>
      </c>
    </row>
    <row r="141" spans="1:8" x14ac:dyDescent="0.25">
      <c r="A141" s="33"/>
      <c r="B141" s="52" t="s">
        <v>14</v>
      </c>
      <c r="C141" s="56" t="s">
        <v>122</v>
      </c>
      <c r="D141" s="33" t="s">
        <v>103</v>
      </c>
      <c r="E141" s="57">
        <v>35745</v>
      </c>
      <c r="F141" s="32">
        <f t="shared" si="3"/>
        <v>6434.0999999999995</v>
      </c>
      <c r="G141" s="32">
        <f t="shared" si="4"/>
        <v>42179.1</v>
      </c>
    </row>
    <row r="142" spans="1:8" x14ac:dyDescent="0.25">
      <c r="A142" s="33"/>
      <c r="B142" s="52" t="s">
        <v>14</v>
      </c>
      <c r="C142" s="23" t="s">
        <v>153</v>
      </c>
      <c r="D142" s="33" t="s">
        <v>103</v>
      </c>
      <c r="E142" s="31">
        <v>35745</v>
      </c>
      <c r="F142" s="32">
        <f t="shared" si="3"/>
        <v>6434.0999999999995</v>
      </c>
      <c r="G142" s="32">
        <f t="shared" si="4"/>
        <v>42179.1</v>
      </c>
    </row>
    <row r="143" spans="1:8" s="50" customFormat="1" ht="72" customHeight="1" x14ac:dyDescent="0.25">
      <c r="A143" s="36" t="s">
        <v>204</v>
      </c>
      <c r="B143" s="59" t="s">
        <v>205</v>
      </c>
      <c r="C143" s="54"/>
      <c r="D143" s="36" t="s">
        <v>206</v>
      </c>
      <c r="E143" s="32">
        <v>69596.100000000006</v>
      </c>
      <c r="F143" s="32">
        <f>0.18*E143</f>
        <v>12527.298000000001</v>
      </c>
      <c r="G143" s="32">
        <f>E143+F143</f>
        <v>82123.398000000001</v>
      </c>
      <c r="H143" s="51"/>
    </row>
    <row r="144" spans="1:8" x14ac:dyDescent="0.25">
      <c r="A144" s="33" t="s">
        <v>207</v>
      </c>
      <c r="B144" s="53" t="s">
        <v>208</v>
      </c>
      <c r="C144" s="54"/>
      <c r="D144" s="33" t="s">
        <v>209</v>
      </c>
      <c r="E144" s="33" t="s">
        <v>210</v>
      </c>
      <c r="F144" s="32">
        <f>0.18*E144</f>
        <v>5418.1799999999994</v>
      </c>
      <c r="G144" s="32">
        <f>E144+F144</f>
        <v>35519.18</v>
      </c>
    </row>
    <row r="145" spans="1:8" ht="44.25" customHeight="1" x14ac:dyDescent="0.25">
      <c r="A145" s="33" t="s">
        <v>211</v>
      </c>
      <c r="B145" s="53" t="s">
        <v>212</v>
      </c>
      <c r="C145" s="54"/>
      <c r="D145" s="24"/>
      <c r="E145" s="24"/>
      <c r="F145" s="24"/>
      <c r="G145" s="60"/>
    </row>
    <row r="146" spans="1:8" ht="31.5" x14ac:dyDescent="0.25">
      <c r="A146" s="33"/>
      <c r="B146" s="39" t="s">
        <v>14</v>
      </c>
      <c r="C146" s="23" t="s">
        <v>213</v>
      </c>
      <c r="D146" s="33" t="s">
        <v>214</v>
      </c>
      <c r="E146" s="33" t="s">
        <v>215</v>
      </c>
      <c r="F146" s="61">
        <v>1560.96</v>
      </c>
      <c r="G146" s="32">
        <v>10232.959999999999</v>
      </c>
      <c r="H146" s="4"/>
    </row>
    <row r="147" spans="1:8" ht="47.25" x14ac:dyDescent="0.25">
      <c r="A147" s="33"/>
      <c r="B147" s="39" t="s">
        <v>14</v>
      </c>
      <c r="C147" s="23" t="s">
        <v>216</v>
      </c>
      <c r="D147" s="33" t="s">
        <v>217</v>
      </c>
      <c r="E147" s="33" t="s">
        <v>218</v>
      </c>
      <c r="F147" s="61">
        <v>327.78</v>
      </c>
      <c r="G147" s="32">
        <v>2148.7799999999997</v>
      </c>
      <c r="H147" s="4"/>
    </row>
    <row r="148" spans="1:8" s="50" customFormat="1" ht="31.5" x14ac:dyDescent="0.25">
      <c r="A148" s="36"/>
      <c r="B148" s="62" t="s">
        <v>14</v>
      </c>
      <c r="C148" s="63" t="s">
        <v>219</v>
      </c>
      <c r="D148" s="36" t="s">
        <v>217</v>
      </c>
      <c r="E148" s="36" t="s">
        <v>220</v>
      </c>
      <c r="F148" s="61">
        <f t="shared" ref="F148" si="5">0.18*E148</f>
        <v>257.94</v>
      </c>
      <c r="G148" s="61">
        <f t="shared" ref="G148" si="6">E148+F148</f>
        <v>1690.94</v>
      </c>
      <c r="H148" s="51"/>
    </row>
    <row r="149" spans="1:8" ht="31.5" x14ac:dyDescent="0.25">
      <c r="A149" s="33"/>
      <c r="B149" s="39" t="s">
        <v>14</v>
      </c>
      <c r="C149" s="23" t="s">
        <v>221</v>
      </c>
      <c r="D149" s="33" t="s">
        <v>222</v>
      </c>
      <c r="E149" s="33" t="s">
        <v>223</v>
      </c>
      <c r="F149" s="61">
        <v>118.25999999999999</v>
      </c>
      <c r="G149" s="32">
        <v>775.26</v>
      </c>
      <c r="H149" s="4"/>
    </row>
    <row r="150" spans="1:8" s="50" customFormat="1" ht="31.5" x14ac:dyDescent="0.25">
      <c r="A150" s="36"/>
      <c r="B150" s="62" t="s">
        <v>14</v>
      </c>
      <c r="C150" s="63" t="s">
        <v>224</v>
      </c>
      <c r="D150" s="36" t="s">
        <v>133</v>
      </c>
      <c r="E150" s="36" t="s">
        <v>225</v>
      </c>
      <c r="F150" s="61">
        <v>1461.78</v>
      </c>
      <c r="G150" s="61">
        <v>9582.7800000000007</v>
      </c>
    </row>
    <row r="151" spans="1:8" ht="31.5" x14ac:dyDescent="0.25">
      <c r="A151" s="33"/>
      <c r="B151" s="39" t="s">
        <v>14</v>
      </c>
      <c r="C151" s="23" t="s">
        <v>226</v>
      </c>
      <c r="D151" s="33" t="s">
        <v>133</v>
      </c>
      <c r="E151" s="33" t="s">
        <v>227</v>
      </c>
      <c r="F151" s="61">
        <v>1617.6599999999999</v>
      </c>
      <c r="G151" s="32">
        <v>10604.66</v>
      </c>
      <c r="H151" s="4"/>
    </row>
    <row r="152" spans="1:8" ht="31.5" x14ac:dyDescent="0.25">
      <c r="A152" s="33"/>
      <c r="B152" s="39" t="s">
        <v>14</v>
      </c>
      <c r="C152" s="23" t="s">
        <v>228</v>
      </c>
      <c r="D152" s="33" t="s">
        <v>133</v>
      </c>
      <c r="E152" s="33" t="s">
        <v>229</v>
      </c>
      <c r="F152" s="61">
        <v>1373.58</v>
      </c>
      <c r="G152" s="32">
        <v>9004.58</v>
      </c>
      <c r="H152" s="4"/>
    </row>
    <row r="153" spans="1:8" ht="47.25" x14ac:dyDescent="0.25">
      <c r="A153" s="33"/>
      <c r="B153" s="39" t="s">
        <v>14</v>
      </c>
      <c r="C153" s="23" t="s">
        <v>230</v>
      </c>
      <c r="D153" s="33" t="s">
        <v>133</v>
      </c>
      <c r="E153" s="33" t="s">
        <v>215</v>
      </c>
      <c r="F153" s="61">
        <v>1560.96</v>
      </c>
      <c r="G153" s="32">
        <v>10232.959999999999</v>
      </c>
      <c r="H153" s="4"/>
    </row>
    <row r="154" spans="1:8" x14ac:dyDescent="0.25">
      <c r="A154" s="33"/>
      <c r="B154" s="39" t="s">
        <v>14</v>
      </c>
      <c r="C154" s="23" t="s">
        <v>231</v>
      </c>
      <c r="D154" s="33" t="s">
        <v>232</v>
      </c>
      <c r="E154" s="33" t="s">
        <v>233</v>
      </c>
      <c r="F154" s="61">
        <v>1978.1316000000002</v>
      </c>
      <c r="G154" s="32">
        <v>12967.751600000001</v>
      </c>
      <c r="H154" s="4"/>
    </row>
    <row r="155" spans="1:8" x14ac:dyDescent="0.25">
      <c r="A155" s="33"/>
      <c r="B155" s="39" t="s">
        <v>14</v>
      </c>
      <c r="C155" s="23" t="s">
        <v>234</v>
      </c>
      <c r="D155" s="33" t="s">
        <v>232</v>
      </c>
      <c r="E155" s="33" t="s">
        <v>235</v>
      </c>
      <c r="F155" s="61">
        <v>3932.3735999999999</v>
      </c>
      <c r="G155" s="32">
        <v>25778.893599999999</v>
      </c>
      <c r="H155" s="4"/>
    </row>
    <row r="156" spans="1:8" s="50" customFormat="1" ht="78.75" x14ac:dyDescent="0.25">
      <c r="A156" s="36" t="s">
        <v>236</v>
      </c>
      <c r="B156" s="53" t="s">
        <v>237</v>
      </c>
      <c r="C156" s="54"/>
      <c r="D156" s="36" t="s">
        <v>238</v>
      </c>
      <c r="E156" s="36" t="s">
        <v>239</v>
      </c>
      <c r="F156" s="36" t="s">
        <v>240</v>
      </c>
      <c r="G156" s="32"/>
      <c r="H156" s="51"/>
    </row>
    <row r="157" spans="1:8" s="25" customFormat="1" x14ac:dyDescent="0.25">
      <c r="A157" s="21" t="s">
        <v>241</v>
      </c>
      <c r="B157" s="22"/>
      <c r="C157" s="23"/>
      <c r="D157" s="24"/>
      <c r="E157" s="24"/>
      <c r="F157" s="24"/>
      <c r="G157" s="60"/>
      <c r="H157" s="26"/>
    </row>
    <row r="158" spans="1:8" ht="36" customHeight="1" x14ac:dyDescent="0.25">
      <c r="A158" s="33" t="s">
        <v>242</v>
      </c>
      <c r="B158" s="34" t="s">
        <v>243</v>
      </c>
      <c r="C158" s="35"/>
      <c r="D158" s="30" t="s">
        <v>244</v>
      </c>
      <c r="E158" s="33" t="s">
        <v>245</v>
      </c>
      <c r="F158" s="32">
        <f t="shared" ref="F158" si="7">0.18*E158</f>
        <v>28.799999999999997</v>
      </c>
      <c r="G158" s="32">
        <f>F158+E158</f>
        <v>188.8</v>
      </c>
    </row>
    <row r="159" spans="1:8" s="67" customFormat="1" x14ac:dyDescent="0.25">
      <c r="A159" s="21" t="s">
        <v>246</v>
      </c>
      <c r="B159" s="64"/>
      <c r="C159" s="65"/>
      <c r="D159" s="65"/>
      <c r="E159" s="65"/>
      <c r="F159" s="65"/>
      <c r="G159" s="66"/>
      <c r="H159" s="68"/>
    </row>
    <row r="160" spans="1:8" ht="21" customHeight="1" x14ac:dyDescent="0.25">
      <c r="A160" s="33"/>
      <c r="B160" s="39" t="s">
        <v>14</v>
      </c>
      <c r="C160" s="23" t="s">
        <v>247</v>
      </c>
      <c r="D160" s="33" t="s">
        <v>248</v>
      </c>
      <c r="E160" s="42">
        <v>49668</v>
      </c>
      <c r="F160" s="32">
        <f>0.18*E160</f>
        <v>8940.24</v>
      </c>
      <c r="G160" s="32">
        <f>E160+F160</f>
        <v>58608.24</v>
      </c>
      <c r="H160" s="4"/>
    </row>
    <row r="161" spans="1:8" x14ac:dyDescent="0.25">
      <c r="A161" s="33"/>
      <c r="B161" s="39" t="s">
        <v>14</v>
      </c>
      <c r="C161" s="23" t="s">
        <v>249</v>
      </c>
      <c r="D161" s="33" t="s">
        <v>250</v>
      </c>
      <c r="E161" s="42">
        <v>122</v>
      </c>
      <c r="F161" s="61">
        <f t="shared" ref="F161:F166" si="8">0.18*E161</f>
        <v>21.96</v>
      </c>
      <c r="G161" s="61">
        <f>E161+F161</f>
        <v>143.96</v>
      </c>
    </row>
    <row r="162" spans="1:8" ht="31.5" x14ac:dyDescent="0.25">
      <c r="A162" s="33"/>
      <c r="B162" s="39" t="s">
        <v>14</v>
      </c>
      <c r="C162" s="23" t="s">
        <v>251</v>
      </c>
      <c r="D162" s="33" t="s">
        <v>252</v>
      </c>
      <c r="E162" s="33" t="s">
        <v>253</v>
      </c>
      <c r="F162" s="69">
        <f t="shared" si="8"/>
        <v>20.545199999999998</v>
      </c>
      <c r="G162" s="32">
        <f>E162+F162</f>
        <v>134.68520000000001</v>
      </c>
    </row>
    <row r="163" spans="1:8" ht="47.25" x14ac:dyDescent="0.25">
      <c r="A163" s="33"/>
      <c r="B163" s="39" t="s">
        <v>14</v>
      </c>
      <c r="C163" s="23" t="s">
        <v>254</v>
      </c>
      <c r="D163" s="33" t="s">
        <v>252</v>
      </c>
      <c r="E163" s="31">
        <v>126</v>
      </c>
      <c r="F163" s="32">
        <f t="shared" si="8"/>
        <v>22.68</v>
      </c>
      <c r="G163" s="32">
        <f>E163+F163</f>
        <v>148.68</v>
      </c>
    </row>
    <row r="164" spans="1:8" x14ac:dyDescent="0.25">
      <c r="A164" s="33"/>
      <c r="B164" s="39" t="s">
        <v>14</v>
      </c>
      <c r="C164" s="23" t="s">
        <v>255</v>
      </c>
      <c r="D164" s="33" t="s">
        <v>252</v>
      </c>
      <c r="E164" s="33" t="s">
        <v>256</v>
      </c>
      <c r="F164" s="31">
        <f t="shared" si="8"/>
        <v>94.32</v>
      </c>
      <c r="G164" s="32">
        <f>F164+E164</f>
        <v>618.31999999999994</v>
      </c>
    </row>
    <row r="165" spans="1:8" x14ac:dyDescent="0.25">
      <c r="A165" s="33"/>
      <c r="B165" s="39" t="s">
        <v>14</v>
      </c>
      <c r="C165" s="23" t="s">
        <v>257</v>
      </c>
      <c r="D165" s="33" t="s">
        <v>252</v>
      </c>
      <c r="E165" s="33" t="s">
        <v>258</v>
      </c>
      <c r="F165" s="31">
        <f t="shared" si="8"/>
        <v>110.97899999999998</v>
      </c>
      <c r="G165" s="32">
        <f>F165+E165</f>
        <v>727.529</v>
      </c>
    </row>
    <row r="166" spans="1:8" x14ac:dyDescent="0.25">
      <c r="A166" s="33"/>
      <c r="B166" s="39" t="s">
        <v>14</v>
      </c>
      <c r="C166" s="23" t="s">
        <v>259</v>
      </c>
      <c r="D166" s="33" t="s">
        <v>252</v>
      </c>
      <c r="E166" s="33" t="s">
        <v>260</v>
      </c>
      <c r="F166" s="32">
        <f t="shared" si="8"/>
        <v>46.533599999999993</v>
      </c>
      <c r="G166" s="32">
        <f>E166+F166</f>
        <v>305.05359999999996</v>
      </c>
    </row>
    <row r="167" spans="1:8" s="8" customFormat="1" ht="18.75" x14ac:dyDescent="0.3">
      <c r="A167" s="70"/>
      <c r="B167" s="71"/>
      <c r="C167" s="71"/>
      <c r="D167" s="72"/>
      <c r="H167" s="9"/>
    </row>
    <row r="168" spans="1:8" s="8" customFormat="1" ht="18.75" x14ac:dyDescent="0.3">
      <c r="A168" s="70"/>
      <c r="B168" s="73">
        <f ca="1">TODAY()</f>
        <v>43376</v>
      </c>
      <c r="C168" s="71" t="s">
        <v>261</v>
      </c>
      <c r="D168" s="74" t="s">
        <v>262</v>
      </c>
      <c r="F168" s="75" t="s">
        <v>263</v>
      </c>
      <c r="H168" s="9"/>
    </row>
    <row r="169" spans="1:8" s="8" customFormat="1" ht="18.75" x14ac:dyDescent="0.3">
      <c r="A169" s="70"/>
      <c r="B169" s="71"/>
      <c r="C169" s="71"/>
      <c r="D169" s="72"/>
      <c r="E169" s="74"/>
      <c r="F169" s="75"/>
      <c r="H169" s="9"/>
    </row>
    <row r="171" spans="1:8" x14ac:dyDescent="0.25">
      <c r="A171" s="76" t="s">
        <v>263</v>
      </c>
      <c r="B171" s="76"/>
    </row>
    <row r="172" spans="1:8" s="2" customFormat="1" x14ac:dyDescent="0.25">
      <c r="A172" s="76" t="s">
        <v>264</v>
      </c>
      <c r="B172" s="76"/>
      <c r="D172" s="3"/>
      <c r="E172" s="4"/>
      <c r="F172" s="4"/>
      <c r="G172" s="4"/>
      <c r="H172" s="6"/>
    </row>
    <row r="180" spans="1:8" s="5" customFormat="1" x14ac:dyDescent="0.25">
      <c r="A180" s="1"/>
      <c r="B180" s="2"/>
      <c r="C180" s="2"/>
      <c r="D180" s="3"/>
      <c r="E180" s="4"/>
      <c r="F180" s="4"/>
      <c r="G180" s="4"/>
      <c r="H180" s="6"/>
    </row>
    <row r="181" spans="1:8" s="5" customFormat="1" x14ac:dyDescent="0.25">
      <c r="A181" s="1"/>
      <c r="B181" s="2"/>
      <c r="C181" s="2"/>
      <c r="D181" s="3"/>
      <c r="E181" s="4"/>
      <c r="F181" s="4"/>
      <c r="G181" s="4"/>
      <c r="H181" s="6"/>
    </row>
    <row r="182" spans="1:8" s="5" customFormat="1" x14ac:dyDescent="0.25">
      <c r="A182" s="1"/>
      <c r="B182" s="2"/>
      <c r="C182" s="2"/>
      <c r="D182" s="3"/>
      <c r="E182" s="4"/>
      <c r="F182" s="4"/>
      <c r="G182" s="4"/>
      <c r="H182" s="6"/>
    </row>
    <row r="183" spans="1:8" s="5" customFormat="1" x14ac:dyDescent="0.25">
      <c r="A183" s="1"/>
      <c r="B183" s="2"/>
      <c r="C183" s="2"/>
      <c r="D183" s="3"/>
      <c r="E183" s="4"/>
      <c r="F183" s="4"/>
      <c r="G183" s="4"/>
      <c r="H183" s="6"/>
    </row>
    <row r="184" spans="1:8" s="5" customFormat="1" x14ac:dyDescent="0.25">
      <c r="A184" s="1"/>
      <c r="B184" s="2"/>
      <c r="C184" s="2"/>
      <c r="D184" s="3"/>
      <c r="E184" s="4"/>
      <c r="F184" s="4"/>
      <c r="G184" s="4"/>
      <c r="H184" s="6"/>
    </row>
    <row r="185" spans="1:8" s="5" customFormat="1" x14ac:dyDescent="0.25">
      <c r="A185" s="1"/>
      <c r="B185" s="2"/>
      <c r="C185" s="2"/>
      <c r="D185" s="3"/>
      <c r="E185" s="4"/>
      <c r="F185" s="4"/>
      <c r="G185" s="4"/>
      <c r="H185" s="6"/>
    </row>
  </sheetData>
  <autoFilter ref="A10:H166">
    <filterColumn colId="1" showButton="0"/>
  </autoFilter>
  <mergeCells count="39">
    <mergeCell ref="B158:C158"/>
    <mergeCell ref="A171:B171"/>
    <mergeCell ref="A172:B172"/>
    <mergeCell ref="B115:C115"/>
    <mergeCell ref="B131:C131"/>
    <mergeCell ref="B143:C143"/>
    <mergeCell ref="B144:C144"/>
    <mergeCell ref="B145:C145"/>
    <mergeCell ref="B156:C156"/>
    <mergeCell ref="B47:C47"/>
    <mergeCell ref="B48:C48"/>
    <mergeCell ref="B49:C49"/>
    <mergeCell ref="B75:C75"/>
    <mergeCell ref="B76:C76"/>
    <mergeCell ref="B96:C96"/>
    <mergeCell ref="B29:C29"/>
    <mergeCell ref="B30:C30"/>
    <mergeCell ref="B31:C31"/>
    <mergeCell ref="B39:C39"/>
    <mergeCell ref="B40:C40"/>
    <mergeCell ref="B43:C43"/>
    <mergeCell ref="B23:C23"/>
    <mergeCell ref="B24:C24"/>
    <mergeCell ref="B25:C25"/>
    <mergeCell ref="B26:C26"/>
    <mergeCell ref="B27:C27"/>
    <mergeCell ref="B28:C28"/>
    <mergeCell ref="B12:C12"/>
    <mergeCell ref="B13:C13"/>
    <mergeCell ref="B14:C14"/>
    <mergeCell ref="B15:C15"/>
    <mergeCell ref="B19:C19"/>
    <mergeCell ref="B22:C22"/>
    <mergeCell ref="A4:G4"/>
    <mergeCell ref="A5:G5"/>
    <mergeCell ref="A6:G6"/>
    <mergeCell ref="A7:G7"/>
    <mergeCell ref="B9:C9"/>
    <mergeCell ref="B10:C10"/>
  </mergeCells>
  <hyperlinks>
    <hyperlink ref="H127" r:id="rId1"/>
  </hyperlinks>
  <pageMargins left="0.70866141732283472" right="0.70866141732283472" top="0.74803149606299213" bottom="0.74803149606299213" header="0.31496062992125984" footer="0.31496062992125984"/>
  <pageSetup paperSize="9" scale="75" fitToHeight="8" orientation="landscape" r:id="rId2"/>
  <headerFooter>
    <oddFooter>&amp;C
&amp;RСтраница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с 24.08.2018</vt:lpstr>
      <vt:lpstr>'Прейскурант с 24.08.2018'!Область_печати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Ю. Андреева</dc:creator>
  <cp:lastModifiedBy>Светлана Ю. Андреева</cp:lastModifiedBy>
  <dcterms:created xsi:type="dcterms:W3CDTF">2018-10-03T07:35:42Z</dcterms:created>
  <dcterms:modified xsi:type="dcterms:W3CDTF">2018-10-03T07:36:24Z</dcterms:modified>
</cp:coreProperties>
</file>