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ейскурант с 01.10.2019" sheetId="22" r:id="rId1"/>
  </sheets>
  <calcPr calcId="145621"/>
</workbook>
</file>

<file path=xl/calcChain.xml><?xml version="1.0" encoding="utf-8"?>
<calcChain xmlns="http://schemas.openxmlformats.org/spreadsheetml/2006/main">
  <c r="G25" i="22" l="1"/>
  <c r="F27" i="22" l="1"/>
  <c r="G27" i="22" s="1"/>
  <c r="F10" i="22"/>
  <c r="G10" i="22" s="1"/>
  <c r="F9" i="22"/>
  <c r="G9" i="22" s="1"/>
  <c r="F163" i="22"/>
  <c r="G163" i="22" s="1"/>
  <c r="F162" i="22"/>
  <c r="G162" i="22" s="1"/>
  <c r="F161" i="22"/>
  <c r="G161" i="22" s="1"/>
  <c r="F160" i="22"/>
  <c r="G160" i="22" s="1"/>
  <c r="F159" i="22"/>
  <c r="G159" i="22" s="1"/>
  <c r="F158" i="22"/>
  <c r="G158" i="22" s="1"/>
  <c r="F157" i="22"/>
  <c r="G157" i="22" s="1"/>
  <c r="F155" i="22"/>
  <c r="G155" i="22" s="1"/>
  <c r="F152" i="22"/>
  <c r="G152" i="22" s="1"/>
  <c r="F151" i="22"/>
  <c r="G151" i="22" s="1"/>
  <c r="F150" i="22"/>
  <c r="G150" i="22" s="1"/>
  <c r="F149" i="22"/>
  <c r="G149" i="22" s="1"/>
  <c r="F148" i="22"/>
  <c r="G148" i="22" s="1"/>
  <c r="F147" i="22"/>
  <c r="G147" i="22" s="1"/>
  <c r="F146" i="22"/>
  <c r="G146" i="22" s="1"/>
  <c r="F145" i="22"/>
  <c r="G145" i="22" s="1"/>
  <c r="F144" i="22"/>
  <c r="G144" i="22" s="1"/>
  <c r="F143" i="22"/>
  <c r="G143" i="22" s="1"/>
  <c r="F141" i="22"/>
  <c r="G141" i="22" s="1"/>
  <c r="F140" i="22"/>
  <c r="G140" i="22" s="1"/>
  <c r="F139" i="22"/>
  <c r="G139" i="22" s="1"/>
  <c r="F138" i="22"/>
  <c r="G138" i="22" s="1"/>
  <c r="F137" i="22"/>
  <c r="G137" i="22" s="1"/>
  <c r="F136" i="22"/>
  <c r="G136" i="22" s="1"/>
  <c r="F135" i="22"/>
  <c r="G135" i="22" s="1"/>
  <c r="F134" i="22"/>
  <c r="G134" i="22" s="1"/>
  <c r="F133" i="22"/>
  <c r="G133" i="22" s="1"/>
  <c r="F132" i="22"/>
  <c r="G132" i="22" s="1"/>
  <c r="F131" i="22"/>
  <c r="G131" i="22" s="1"/>
  <c r="F130" i="22"/>
  <c r="G130" i="22" s="1"/>
  <c r="F129" i="22"/>
  <c r="G129" i="22" s="1"/>
  <c r="F127" i="22"/>
  <c r="G127" i="22" s="1"/>
  <c r="F126" i="22"/>
  <c r="G126" i="22" s="1"/>
  <c r="F125" i="22"/>
  <c r="G125" i="22" s="1"/>
  <c r="F124" i="22"/>
  <c r="G124" i="22" s="1"/>
  <c r="F123" i="22"/>
  <c r="G123" i="22" s="1"/>
  <c r="F122" i="22"/>
  <c r="G122" i="22" s="1"/>
  <c r="F121" i="22"/>
  <c r="G121" i="22" s="1"/>
  <c r="F120" i="22"/>
  <c r="G120" i="22" s="1"/>
  <c r="F119" i="22"/>
  <c r="G119" i="22" s="1"/>
  <c r="F118" i="22"/>
  <c r="G118" i="22" s="1"/>
  <c r="F117" i="22"/>
  <c r="G117" i="22" s="1"/>
  <c r="F116" i="22"/>
  <c r="G116" i="22" s="1"/>
  <c r="F115" i="22"/>
  <c r="G115" i="22" s="1"/>
  <c r="F114" i="22"/>
  <c r="G114" i="22" s="1"/>
  <c r="F113" i="22"/>
  <c r="G113" i="22" s="1"/>
  <c r="F111" i="22"/>
  <c r="G111" i="22" s="1"/>
  <c r="F110" i="22"/>
  <c r="G110" i="22" s="1"/>
  <c r="F109" i="22"/>
  <c r="G109" i="22" s="1"/>
  <c r="F108" i="22"/>
  <c r="G108" i="22" s="1"/>
  <c r="F107" i="22"/>
  <c r="G107" i="22" s="1"/>
  <c r="F106" i="22"/>
  <c r="G106" i="22" s="1"/>
  <c r="F105" i="22"/>
  <c r="G105" i="22" s="1"/>
  <c r="F104" i="22"/>
  <c r="G104" i="22" s="1"/>
  <c r="F103" i="22"/>
  <c r="G103" i="22" s="1"/>
  <c r="F102" i="22"/>
  <c r="G102" i="22" s="1"/>
  <c r="F101" i="22"/>
  <c r="G101" i="22" s="1"/>
  <c r="F100" i="22"/>
  <c r="G100" i="22" s="1"/>
  <c r="F99" i="22"/>
  <c r="G99" i="22" s="1"/>
  <c r="F98" i="22"/>
  <c r="G98" i="22" s="1"/>
  <c r="F97" i="22"/>
  <c r="G97" i="22" s="1"/>
  <c r="F96" i="22"/>
  <c r="G96" i="22" s="1"/>
  <c r="F95" i="22"/>
  <c r="G95" i="22" s="1"/>
  <c r="F94" i="22"/>
  <c r="G94" i="22" s="1"/>
  <c r="F92" i="22"/>
  <c r="G92" i="22" s="1"/>
  <c r="F91" i="22"/>
  <c r="G91" i="22" s="1"/>
  <c r="F90" i="22"/>
  <c r="G90" i="22" s="1"/>
  <c r="F89" i="22"/>
  <c r="G89" i="22" s="1"/>
  <c r="F88" i="22"/>
  <c r="G88" i="22" s="1"/>
  <c r="F87" i="22"/>
  <c r="G87" i="22" s="1"/>
  <c r="F86" i="22"/>
  <c r="G86" i="22" s="1"/>
  <c r="F85" i="22"/>
  <c r="G85" i="22" s="1"/>
  <c r="F84" i="22"/>
  <c r="G84" i="22" s="1"/>
  <c r="F83" i="22"/>
  <c r="G83" i="22" s="1"/>
  <c r="F82" i="22"/>
  <c r="G82" i="22" s="1"/>
  <c r="F81" i="22"/>
  <c r="G81" i="22" s="1"/>
  <c r="F80" i="22"/>
  <c r="G80" i="22" s="1"/>
  <c r="F79" i="22"/>
  <c r="G79" i="22" s="1"/>
  <c r="F78" i="22"/>
  <c r="G78" i="22" s="1"/>
  <c r="F77" i="22"/>
  <c r="G77" i="22" s="1"/>
  <c r="F76" i="22"/>
  <c r="G76" i="22" s="1"/>
  <c r="F75" i="22"/>
  <c r="G75" i="22" s="1"/>
  <c r="F74" i="22"/>
  <c r="G74" i="22" s="1"/>
  <c r="F72" i="22"/>
  <c r="G72" i="22" s="1"/>
  <c r="F71" i="22"/>
  <c r="G71" i="22" s="1"/>
  <c r="F70" i="22"/>
  <c r="G70" i="22" s="1"/>
  <c r="F69" i="22"/>
  <c r="G69" i="22" s="1"/>
  <c r="F68" i="22"/>
  <c r="G68" i="22" s="1"/>
  <c r="F67" i="22"/>
  <c r="G67" i="22" s="1"/>
  <c r="F66" i="22"/>
  <c r="G66" i="22" s="1"/>
  <c r="F65" i="22"/>
  <c r="G65" i="22" s="1"/>
  <c r="F64" i="22"/>
  <c r="G64" i="22" s="1"/>
  <c r="F63" i="22"/>
  <c r="G63" i="22" s="1"/>
  <c r="F62" i="22"/>
  <c r="G62" i="22" s="1"/>
  <c r="F61" i="22"/>
  <c r="G61" i="22" s="1"/>
  <c r="F60" i="22"/>
  <c r="G60" i="22" s="1"/>
  <c r="F59" i="22"/>
  <c r="G59" i="22" s="1"/>
  <c r="F58" i="22"/>
  <c r="G58" i="22" s="1"/>
  <c r="F57" i="22"/>
  <c r="G57" i="22" s="1"/>
  <c r="F56" i="22"/>
  <c r="G56" i="22" s="1"/>
  <c r="F55" i="22"/>
  <c r="G55" i="22" s="1"/>
  <c r="F54" i="22"/>
  <c r="G54" i="22" s="1"/>
  <c r="F53" i="22"/>
  <c r="G53" i="22" s="1"/>
  <c r="F52" i="22"/>
  <c r="G52" i="22" s="1"/>
  <c r="F51" i="22"/>
  <c r="G51" i="22" s="1"/>
  <c r="F50" i="22"/>
  <c r="G50" i="22" s="1"/>
  <c r="F49" i="22"/>
  <c r="G49" i="22" s="1"/>
  <c r="F48" i="22"/>
  <c r="G48" i="22" s="1"/>
  <c r="F47" i="22"/>
  <c r="G47" i="22" s="1"/>
  <c r="F45" i="22"/>
  <c r="G45" i="22" s="1"/>
  <c r="F43" i="22"/>
  <c r="G43" i="22" s="1"/>
  <c r="F42" i="22"/>
  <c r="G42" i="22" s="1"/>
  <c r="F41" i="22"/>
  <c r="G41" i="22" s="1"/>
  <c r="F40" i="22"/>
  <c r="G40" i="22" s="1"/>
  <c r="F39" i="22"/>
  <c r="G39" i="22" s="1"/>
  <c r="F38" i="22"/>
  <c r="G38" i="22" s="1"/>
  <c r="F37" i="22"/>
  <c r="G37" i="22" s="1"/>
  <c r="F35" i="22"/>
  <c r="G35" i="22" s="1"/>
  <c r="F34" i="22"/>
  <c r="G34" i="22" s="1"/>
  <c r="F33" i="22"/>
  <c r="G33" i="22" s="1"/>
  <c r="F32" i="22"/>
  <c r="G32" i="22" s="1"/>
  <c r="F31" i="22"/>
  <c r="G31" i="22" s="1"/>
  <c r="F30" i="22"/>
  <c r="G30" i="22" s="1"/>
  <c r="F29" i="22"/>
  <c r="G29" i="22" s="1"/>
  <c r="F26" i="22"/>
  <c r="G26" i="22" s="1"/>
  <c r="F24" i="22"/>
  <c r="G24" i="22" s="1"/>
  <c r="F23" i="22"/>
  <c r="G23" i="22" s="1"/>
  <c r="F21" i="22"/>
  <c r="G21" i="22" s="1"/>
  <c r="F20" i="22"/>
  <c r="G20" i="22" s="1"/>
  <c r="F19" i="22"/>
  <c r="G19" i="22" s="1"/>
  <c r="F18" i="22"/>
  <c r="G18" i="22" s="1"/>
  <c r="F17" i="22"/>
  <c r="G17" i="22" s="1"/>
  <c r="F14" i="22"/>
  <c r="G14" i="22" s="1"/>
  <c r="F13" i="22"/>
  <c r="G13" i="22" s="1"/>
</calcChain>
</file>

<file path=xl/sharedStrings.xml><?xml version="1.0" encoding="utf-8"?>
<sst xmlns="http://schemas.openxmlformats.org/spreadsheetml/2006/main" count="553" uniqueCount="259">
  <si>
    <t>Наименование сборов,тарифов</t>
  </si>
  <si>
    <t>Ед.измерения</t>
  </si>
  <si>
    <t>1.1</t>
  </si>
  <si>
    <t>Сбор за обеспечение авиационной безопасности</t>
  </si>
  <si>
    <t>1.3</t>
  </si>
  <si>
    <t>1.2</t>
  </si>
  <si>
    <t>1.4</t>
  </si>
  <si>
    <t>2.1</t>
  </si>
  <si>
    <t>2.2</t>
  </si>
  <si>
    <t>2.3</t>
  </si>
  <si>
    <t>2.4</t>
  </si>
  <si>
    <t>Тариф за персональное сопровождение пассажиров</t>
  </si>
  <si>
    <t>1 735</t>
  </si>
  <si>
    <t>2.5</t>
  </si>
  <si>
    <t>Тариф за обработку грузов и почты</t>
  </si>
  <si>
    <t>2.6</t>
  </si>
  <si>
    <t>Тариф за медицинский осмотр членов экипажа</t>
  </si>
  <si>
    <t>2 575</t>
  </si>
  <si>
    <t>2.7</t>
  </si>
  <si>
    <t>Тариф за доставку экипажа</t>
  </si>
  <si>
    <t>2.8</t>
  </si>
  <si>
    <t>2.9</t>
  </si>
  <si>
    <t>15%</t>
  </si>
  <si>
    <t>2.10</t>
  </si>
  <si>
    <t>21 414</t>
  </si>
  <si>
    <t>2.11</t>
  </si>
  <si>
    <t>ЯК -42</t>
  </si>
  <si>
    <t>161 247</t>
  </si>
  <si>
    <t>2.12</t>
  </si>
  <si>
    <t>2.13</t>
  </si>
  <si>
    <t>16 489</t>
  </si>
  <si>
    <t>Ту-134</t>
  </si>
  <si>
    <t>Як-40</t>
  </si>
  <si>
    <t>Як-42</t>
  </si>
  <si>
    <t>Ил-76</t>
  </si>
  <si>
    <t>ЕС-135</t>
  </si>
  <si>
    <t>Ил-18</t>
  </si>
  <si>
    <t>Ан-74</t>
  </si>
  <si>
    <t>Л-410</t>
  </si>
  <si>
    <t>Falcon-900</t>
  </si>
  <si>
    <t>Hawker 125-700</t>
  </si>
  <si>
    <t>15 846</t>
  </si>
  <si>
    <t>9 422</t>
  </si>
  <si>
    <t>16 917</t>
  </si>
  <si>
    <t>Ан-12</t>
  </si>
  <si>
    <t>Beechcraft King Air 35 (model B 300) -BE 350</t>
  </si>
  <si>
    <t>Bombardier CRJ 200</t>
  </si>
  <si>
    <t>Bell - 430</t>
  </si>
  <si>
    <t>RRJ - 95LR - 100</t>
  </si>
  <si>
    <t>Airbus - 320</t>
  </si>
  <si>
    <t>EMBRAIR - 145</t>
  </si>
  <si>
    <t>Airbus - 321</t>
  </si>
  <si>
    <t>23 235</t>
  </si>
  <si>
    <t>65 527</t>
  </si>
  <si>
    <t>37 260</t>
  </si>
  <si>
    <t>12 420</t>
  </si>
  <si>
    <t>58 888</t>
  </si>
  <si>
    <t>75 805</t>
  </si>
  <si>
    <t>28 266</t>
  </si>
  <si>
    <t>16 703</t>
  </si>
  <si>
    <t>20 343</t>
  </si>
  <si>
    <t>11 135</t>
  </si>
  <si>
    <t>37 240</t>
  </si>
  <si>
    <t>58 889</t>
  </si>
  <si>
    <t>65 313</t>
  </si>
  <si>
    <t>23 555</t>
  </si>
  <si>
    <t>77 090</t>
  </si>
  <si>
    <t>Тариф за обслуживание санузлов (туалетов)</t>
  </si>
  <si>
    <t>33 045</t>
  </si>
  <si>
    <t>20 122</t>
  </si>
  <si>
    <t>12 630</t>
  </si>
  <si>
    <t>22 001</t>
  </si>
  <si>
    <t>15 889</t>
  </si>
  <si>
    <t>14 183</t>
  </si>
  <si>
    <t>21 364</t>
  </si>
  <si>
    <t>12 666</t>
  </si>
  <si>
    <t>6 017</t>
  </si>
  <si>
    <t>19 300</t>
  </si>
  <si>
    <t>19 733</t>
  </si>
  <si>
    <t>21 520</t>
  </si>
  <si>
    <t>22 302</t>
  </si>
  <si>
    <t>Тариф за заправку питьевой водой</t>
  </si>
  <si>
    <t>13 063</t>
  </si>
  <si>
    <t>7 923</t>
  </si>
  <si>
    <t>6 424</t>
  </si>
  <si>
    <t>11 349</t>
  </si>
  <si>
    <t>7 281</t>
  </si>
  <si>
    <t>18 202</t>
  </si>
  <si>
    <t>4 283</t>
  </si>
  <si>
    <t>17 131</t>
  </si>
  <si>
    <t>14 545</t>
  </si>
  <si>
    <t>27 604</t>
  </si>
  <si>
    <t>23 355</t>
  </si>
  <si>
    <t>16 036</t>
  </si>
  <si>
    <t>29 021</t>
  </si>
  <si>
    <t>30 101</t>
  </si>
  <si>
    <t>400</t>
  </si>
  <si>
    <t>560</t>
  </si>
  <si>
    <t>650</t>
  </si>
  <si>
    <t>930</t>
  </si>
  <si>
    <t>8 672</t>
  </si>
  <si>
    <t>1 821</t>
  </si>
  <si>
    <t>657</t>
  </si>
  <si>
    <t>8 121</t>
  </si>
  <si>
    <t>8 987</t>
  </si>
  <si>
    <t>7 631</t>
  </si>
  <si>
    <t>Авиакеросин (ТС - 1)</t>
  </si>
  <si>
    <t>Жидкость ПВК "И-М"</t>
  </si>
  <si>
    <t>Масло "ВНИИНП-50-1-4У"</t>
  </si>
  <si>
    <t>Масло "Турбоникойл-98"</t>
  </si>
  <si>
    <t>Масло "МС-8П"</t>
  </si>
  <si>
    <t>524</t>
  </si>
  <si>
    <t>№
 п/п</t>
  </si>
  <si>
    <t>Прейскурант</t>
  </si>
  <si>
    <t>Сбор за взлет - посадку</t>
  </si>
  <si>
    <t>5% от  сбора за взлет-посадку</t>
  </si>
  <si>
    <t>Сбор за предоставление аэровокзального комплекса:</t>
  </si>
  <si>
    <t>Тариф за обслуживание пассажиров:</t>
  </si>
  <si>
    <t>Тариф за посадку или высадку пассажиров</t>
  </si>
  <si>
    <t>Тарифы за дополнительные услуги по авиационной безопасности</t>
  </si>
  <si>
    <t>а)</t>
  </si>
  <si>
    <t>б)</t>
  </si>
  <si>
    <t>1. Аэропортовые сборы</t>
  </si>
  <si>
    <t>2. Тарифы за наземное обслуживание</t>
  </si>
  <si>
    <t>Тариф за обслуживание по форме А-1 (А-транзитной)</t>
  </si>
  <si>
    <t>Тариф за обслуживание по формам обеспечение вылета и встречи и осмотра воздушного судна</t>
  </si>
  <si>
    <t>Тарифы за техническое обслуживание воздушного судна по формам регламента</t>
  </si>
  <si>
    <t>2.10.1</t>
  </si>
  <si>
    <t>Тариф за обеспечение приема и выпуска</t>
  </si>
  <si>
    <t>2.10.2</t>
  </si>
  <si>
    <t>Тариф за внутреннюю уборку</t>
  </si>
  <si>
    <t>Тариф за слив питьевой воды из системы воздушного судна</t>
  </si>
  <si>
    <t>Тариф за обеспечение слива авиаГСМ</t>
  </si>
  <si>
    <t>Тариф за временную стоянку на аэродроме</t>
  </si>
  <si>
    <t>RRJ - 95,
Ан-148,
Saab 2000,
EMBRAER(170/ERJ-140/145),
Gulfstream (G350/450/500/550),
Bombardier Global(Express/5000/6000)</t>
  </si>
  <si>
    <t>A-319,
A-320,
Ту-134,
Gulfstream(G600/650),
Bombardier Global Express XRS,
Ми-26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</si>
  <si>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</si>
  <si>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</si>
  <si>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</si>
  <si>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</si>
  <si>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</si>
  <si>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</si>
  <si>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</si>
  <si>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</si>
  <si>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Тариф за предоставление специальных технических и транспортных средств</t>
  </si>
  <si>
    <t>-</t>
  </si>
  <si>
    <t>взрослый пассажир (12 лет и старше)</t>
  </si>
  <si>
    <t>дети (от 2 лет до 12 лет)</t>
  </si>
  <si>
    <t>Тариф за персональную охрану воздушного судна</t>
  </si>
  <si>
    <t>1 час охраны воздушного судна</t>
  </si>
  <si>
    <t>2.5.1</t>
  </si>
  <si>
    <t>2.5.2</t>
  </si>
  <si>
    <t>Размер увеличения сборов и тарифов за наземное обслуживание воздушных судов, осуществляемое вне периода работы аэропорта, установленного регламентом работы аэропорта</t>
  </si>
  <si>
    <t>соответствующие сборы и тарифы за наземное обслуживание воздушных судов</t>
  </si>
  <si>
    <t>54,97</t>
  </si>
  <si>
    <t>руб./ осмотр 1 чел.</t>
  </si>
  <si>
    <t>руб./ пасс.</t>
  </si>
  <si>
    <t>руб./ед</t>
  </si>
  <si>
    <t>руб./ кг</t>
  </si>
  <si>
    <t>руб./ трап</t>
  </si>
  <si>
    <t>руб./ ед.</t>
  </si>
  <si>
    <t>руб./час</t>
  </si>
  <si>
    <t>Размер сбора, тарифа (руб)
 без НДС</t>
  </si>
  <si>
    <t>руб./ нормо-час</t>
  </si>
  <si>
    <t>руб./обсл.</t>
  </si>
  <si>
    <t>руб./ед.</t>
  </si>
  <si>
    <t>руб./ мото - час</t>
  </si>
  <si>
    <t>руб./ 15 мин</t>
  </si>
  <si>
    <t>руб./обсл</t>
  </si>
  <si>
    <t>Ми-8, Ми-8АМТ</t>
  </si>
  <si>
    <t>114,14</t>
  </si>
  <si>
    <t>руб./кг</t>
  </si>
  <si>
    <t>Антиобледенительная жидкость "Арктика-ДГ"</t>
  </si>
  <si>
    <t>616,55</t>
  </si>
  <si>
    <t>258,52</t>
  </si>
  <si>
    <t>F-900</t>
  </si>
  <si>
    <t>CRJ-200</t>
  </si>
  <si>
    <t>руб. / кг</t>
  </si>
  <si>
    <t>Антиобледенительная жидкость Тип 4 "Safewing MP 1V LAUNCH"</t>
  </si>
  <si>
    <t>НДС, 
руб.</t>
  </si>
  <si>
    <t>ИТОГО с НДС, 
руб.</t>
  </si>
  <si>
    <t xml:space="preserve">руб./ т. взл. массы </t>
  </si>
  <si>
    <t>руб./ т</t>
  </si>
  <si>
    <t>Ан-24,26,30,32,74,72,140,
ATR(42/72).
 Ил-114,
Як-40,
Bombardier CRJ-100/200,
Dassault Falkon(5X/7X/8X),
Gulfstream (111,1V),
Bombardier Challeenger-(300/600/800)</t>
  </si>
  <si>
    <t>Тариф за буксировку 
(тип используемого технического средства АПА - 5Д)</t>
  </si>
  <si>
    <t>руб. / нормо-час</t>
  </si>
  <si>
    <t>руб./ обсл</t>
  </si>
  <si>
    <t>руб. /час</t>
  </si>
  <si>
    <t>Тариф за обеспечение воздушного запуска авиадвигателей (тип используемого технического средства Аист-6СС)</t>
  </si>
  <si>
    <t>2.11.9</t>
  </si>
  <si>
    <t>руб. / т</t>
  </si>
  <si>
    <t>руб./мин</t>
  </si>
  <si>
    <t>руб./т</t>
  </si>
  <si>
    <t>Тариф за отдельные (дополнительные) услуги по техническому обслуживанию воздушного судна</t>
  </si>
  <si>
    <t>1 650</t>
  </si>
  <si>
    <t>1 430</t>
  </si>
  <si>
    <t>1 700</t>
  </si>
  <si>
    <t>44 755</t>
  </si>
  <si>
    <t>136 621</t>
  </si>
  <si>
    <t>64 670</t>
  </si>
  <si>
    <t>20 758</t>
  </si>
  <si>
    <t>1 433</t>
  </si>
  <si>
    <t>10 989,62</t>
  </si>
  <si>
    <t>21 846,52</t>
  </si>
  <si>
    <t>аэропортовых сборов, тарифов на аэропортовые и дополнительные услуги, цен на материально - технические ресурсы</t>
  </si>
  <si>
    <t>Airbus - 319</t>
  </si>
  <si>
    <t>Услуги по приему, хранению и отпуску дизельного топлива</t>
  </si>
  <si>
    <t>руб./тонно-сутки</t>
  </si>
  <si>
    <t>160</t>
  </si>
  <si>
    <t>Boeing 737-700</t>
  </si>
  <si>
    <t>RRJ-95LR-100</t>
  </si>
  <si>
    <t>59 745</t>
  </si>
  <si>
    <t xml:space="preserve"> Ту-204</t>
  </si>
  <si>
    <t>Ту-204</t>
  </si>
  <si>
    <t>Дата введения сбора, тарифа, цены</t>
  </si>
  <si>
    <t xml:space="preserve"> в аэропорту Бованенково</t>
  </si>
  <si>
    <t>3. Прочие тарифы</t>
  </si>
  <si>
    <t>3.1</t>
  </si>
  <si>
    <t>4. Стоимость материалов, предоставляемых при выполнении дополнительных услуг по техническому обслуживанию воздушного судна</t>
  </si>
  <si>
    <t xml:space="preserve">Сбор за стоянку </t>
  </si>
  <si>
    <t>Тарифы за услуги по техническому обслуживанию воздушного судна</t>
  </si>
  <si>
    <t>Моторный подогреватель УМП - 350</t>
  </si>
  <si>
    <t>Наземный источник электропитания воздушных судов  АПА - 5Д (Аист -3С)</t>
  </si>
  <si>
    <t>Установка воздушного запуска авиадвигателей Аист-6СС</t>
  </si>
  <si>
    <t>Наземный источник питания GPU - 090 - 1</t>
  </si>
  <si>
    <t xml:space="preserve">Машина для заправки питьевой водой ЗПВА -1,5 </t>
  </si>
  <si>
    <t>Автомобиль с подъемной платформой  АПК - 10</t>
  </si>
  <si>
    <t>Противообледенительная машина Kiitokori  EFI - 1500</t>
  </si>
  <si>
    <t>Машина для обработки туалетных отсеков воздушых судов ТСА -1,5</t>
  </si>
  <si>
    <t>Трактор Bobcat TL 360</t>
  </si>
  <si>
    <t>Трактор Bobcat S770</t>
  </si>
  <si>
    <t>Boeing 737-300</t>
  </si>
  <si>
    <t>Boeing 737-800</t>
  </si>
  <si>
    <t>21414</t>
  </si>
  <si>
    <t>25252</t>
  </si>
  <si>
    <t>Cessna-182T</t>
  </si>
  <si>
    <t>FALCON-7X</t>
  </si>
  <si>
    <t>Ту-154, 
RRJ - 95LR - 100,
Boeing 737-700,
Airbus - 320</t>
  </si>
  <si>
    <t>Boeing 737-300,
Boeing 737-800</t>
  </si>
  <si>
    <t>RRJ - 95LR - 100,
Boeing 737-700,
Airbus - 320</t>
  </si>
  <si>
    <t>Ту-154 Б,
Ту-154 М</t>
  </si>
  <si>
    <t>Ту-134,
Як-42</t>
  </si>
  <si>
    <t>Ан-74,
Л-410</t>
  </si>
  <si>
    <t>Falcon-900,
Bell - 430,
Hawker 125-700</t>
  </si>
  <si>
    <t>Ми-8,
Ми-8 АМТ,
Ми-8МТВ</t>
  </si>
  <si>
    <t>RRJ - 95LR - 100,
Boeing 737-700</t>
  </si>
  <si>
    <t>Як-40,
Gulfstream 550,
Ан-74,
Л-410</t>
  </si>
  <si>
    <t>Ми-26,
Ан-24,
Ан-26</t>
  </si>
  <si>
    <t>Falcon-900,
Hawker 125-700,
Challenger 601</t>
  </si>
  <si>
    <t>Bombardier CRJ 200,
Fokker - 100</t>
  </si>
  <si>
    <t>Boeing 737,
Airbus - 320</t>
  </si>
  <si>
    <t>Тариф за доставку пассажиров</t>
  </si>
  <si>
    <t>Ту-204, 214, 154,134,
Як-42,
А-321,
Boeing-737 (300/ 400/ 500/ 600/ 700/ 800/ 900),
Fokker 100</t>
  </si>
  <si>
    <t>Dassault Falkon (10/100.20/200,50ЕХ.2000.2000DX/ЕХ, 900/DX/ЕХ/В/С),
EMBRAER EMB(110/120). 
ERJ - 135,
Сessna, King Air 350,
 Hawker 125 -700,
L-410,
Pilatus PC - 12, 
Ан-2, 
Ми-8, Ми-8МТВ, АМТ, Ка-32</t>
  </si>
  <si>
    <t>Ми-8,
Ми-8 АМТ
Ка-32</t>
  </si>
  <si>
    <t>Тариф за обеспечение заправки авиационным топливом воздушного судна</t>
  </si>
  <si>
    <t>664</t>
  </si>
  <si>
    <t>20%</t>
  </si>
  <si>
    <t>с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</si>
</sst>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6" fontId="2" fillId="2" borderId="2" xfId="0" quotePrefix="1" applyNumberFormat="1" applyFont="1" applyFill="1" applyBorder="1" applyAlignment="1">
      <alignment horizontal="left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top" wrapText="1"/>
    </xf>
    <xf numFmtId="14" fontId="1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4" fontId="4" fillId="0" borderId="0" xfId="0" applyNumberFormat="1" applyFont="1" applyFill="1"/>
    <xf numFmtId="14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49" fontId="2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left" vertical="center" wrapText="1"/>
    </xf>
    <xf numFmtId="16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workbookViewId="0">
      <selection activeCell="A2" sqref="A2:H2"/>
    </sheetView>
  </sheetViews>
  <sheetFormatPr defaultRowHeight="15.75" x14ac:dyDescent="0.25"/>
  <cols>
    <col min="1" max="1" width="8" style="15" customWidth="1"/>
    <col min="2" max="2" width="6.28515625" style="5" customWidth="1"/>
    <col min="3" max="3" width="40.42578125" style="5" customWidth="1"/>
    <col min="4" max="4" width="23.28515625" style="16" customWidth="1"/>
    <col min="5" max="7" width="23.5703125" style="3" customWidth="1"/>
    <col min="8" max="8" width="23.5703125" style="46" customWidth="1"/>
    <col min="9" max="16384" width="9.140625" style="3"/>
  </cols>
  <sheetData>
    <row r="1" spans="1:8" s="14" customFormat="1" ht="45.75" customHeight="1" x14ac:dyDescent="0.3">
      <c r="A1" s="66" t="s">
        <v>113</v>
      </c>
      <c r="B1" s="66"/>
      <c r="C1" s="66"/>
      <c r="D1" s="66"/>
      <c r="E1" s="66"/>
      <c r="F1" s="66"/>
      <c r="G1" s="66"/>
      <c r="H1" s="66"/>
    </row>
    <row r="2" spans="1:8" s="14" customFormat="1" ht="18.75" x14ac:dyDescent="0.3">
      <c r="A2" s="67" t="s">
        <v>204</v>
      </c>
      <c r="B2" s="67"/>
      <c r="C2" s="67"/>
      <c r="D2" s="67"/>
      <c r="E2" s="67"/>
      <c r="F2" s="67"/>
      <c r="G2" s="67"/>
      <c r="H2" s="67"/>
    </row>
    <row r="3" spans="1:8" s="14" customFormat="1" ht="18.75" x14ac:dyDescent="0.3">
      <c r="A3" s="68" t="s">
        <v>215</v>
      </c>
      <c r="B3" s="68"/>
      <c r="C3" s="68"/>
      <c r="D3" s="68"/>
      <c r="E3" s="68"/>
      <c r="F3" s="68"/>
      <c r="G3" s="68"/>
      <c r="H3" s="68"/>
    </row>
    <row r="4" spans="1:8" s="14" customFormat="1" ht="18.75" x14ac:dyDescent="0.3">
      <c r="A4" s="68" t="s">
        <v>258</v>
      </c>
      <c r="B4" s="68"/>
      <c r="C4" s="68"/>
      <c r="D4" s="68"/>
      <c r="E4" s="68"/>
      <c r="F4" s="68"/>
      <c r="G4" s="68"/>
      <c r="H4" s="68"/>
    </row>
    <row r="5" spans="1:8" ht="16.5" thickBot="1" x14ac:dyDescent="0.3">
      <c r="E5" s="16"/>
      <c r="F5" s="17"/>
      <c r="G5" s="17"/>
      <c r="H5" s="37"/>
    </row>
    <row r="6" spans="1:8" s="19" customFormat="1" ht="50.25" customHeight="1" thickBot="1" x14ac:dyDescent="0.3">
      <c r="A6" s="62" t="s">
        <v>112</v>
      </c>
      <c r="B6" s="69" t="s">
        <v>0</v>
      </c>
      <c r="C6" s="70"/>
      <c r="D6" s="18" t="s">
        <v>1</v>
      </c>
      <c r="E6" s="18" t="s">
        <v>162</v>
      </c>
      <c r="F6" s="18" t="s">
        <v>179</v>
      </c>
      <c r="G6" s="18" t="s">
        <v>180</v>
      </c>
      <c r="H6" s="38" t="s">
        <v>214</v>
      </c>
    </row>
    <row r="7" spans="1:8" s="19" customFormat="1" x14ac:dyDescent="0.25">
      <c r="A7" s="63">
        <v>1</v>
      </c>
      <c r="B7" s="71">
        <v>2</v>
      </c>
      <c r="C7" s="71"/>
      <c r="D7" s="63">
        <v>3</v>
      </c>
      <c r="E7" s="63">
        <v>4</v>
      </c>
      <c r="F7" s="63">
        <v>5</v>
      </c>
      <c r="G7" s="63">
        <v>6</v>
      </c>
      <c r="H7" s="39">
        <v>7</v>
      </c>
    </row>
    <row r="8" spans="1:8" s="21" customFormat="1" x14ac:dyDescent="0.25">
      <c r="A8" s="20" t="s">
        <v>122</v>
      </c>
      <c r="B8" s="11"/>
      <c r="C8" s="59"/>
      <c r="D8" s="2"/>
      <c r="E8" s="2"/>
      <c r="F8" s="2"/>
      <c r="G8" s="2"/>
      <c r="H8" s="40"/>
    </row>
    <row r="9" spans="1:8" x14ac:dyDescent="0.25">
      <c r="A9" s="22" t="s">
        <v>2</v>
      </c>
      <c r="B9" s="72" t="s">
        <v>114</v>
      </c>
      <c r="C9" s="73"/>
      <c r="D9" s="4" t="s">
        <v>181</v>
      </c>
      <c r="E9" s="47">
        <v>20641</v>
      </c>
      <c r="F9" s="7">
        <f>0.2*E9</f>
        <v>4128.2</v>
      </c>
      <c r="G9" s="10">
        <f>E9+F9</f>
        <v>24769.200000000001</v>
      </c>
      <c r="H9" s="41">
        <v>43466</v>
      </c>
    </row>
    <row r="10" spans="1:8" ht="29.25" customHeight="1" x14ac:dyDescent="0.25">
      <c r="A10" s="22" t="s">
        <v>5</v>
      </c>
      <c r="B10" s="72" t="s">
        <v>3</v>
      </c>
      <c r="C10" s="73"/>
      <c r="D10" s="4" t="s">
        <v>181</v>
      </c>
      <c r="E10" s="47">
        <v>6184</v>
      </c>
      <c r="F10" s="7">
        <f>0.2*E10</f>
        <v>1236.8000000000002</v>
      </c>
      <c r="G10" s="10">
        <f>E10+F10</f>
        <v>7420.8</v>
      </c>
      <c r="H10" s="41">
        <v>43466</v>
      </c>
    </row>
    <row r="11" spans="1:8" ht="31.5" x14ac:dyDescent="0.25">
      <c r="A11" s="1" t="s">
        <v>4</v>
      </c>
      <c r="B11" s="64" t="s">
        <v>219</v>
      </c>
      <c r="C11" s="65"/>
      <c r="D11" s="4" t="s">
        <v>161</v>
      </c>
      <c r="E11" s="48" t="s">
        <v>115</v>
      </c>
      <c r="F11" s="6" t="s">
        <v>257</v>
      </c>
      <c r="G11" s="6" t="s">
        <v>115</v>
      </c>
      <c r="H11" s="41">
        <v>43466</v>
      </c>
    </row>
    <row r="12" spans="1:8" ht="33.75" customHeight="1" x14ac:dyDescent="0.25">
      <c r="A12" s="22" t="s">
        <v>6</v>
      </c>
      <c r="B12" s="74" t="s">
        <v>116</v>
      </c>
      <c r="C12" s="75"/>
      <c r="D12" s="4"/>
      <c r="E12" s="47"/>
      <c r="F12" s="7"/>
      <c r="G12" s="7"/>
      <c r="H12" s="41"/>
    </row>
    <row r="13" spans="1:8" x14ac:dyDescent="0.25">
      <c r="A13" s="22" t="s">
        <v>120</v>
      </c>
      <c r="B13" s="12" t="s">
        <v>145</v>
      </c>
      <c r="C13" s="23" t="s">
        <v>146</v>
      </c>
      <c r="D13" s="4" t="s">
        <v>156</v>
      </c>
      <c r="E13" s="47">
        <v>380</v>
      </c>
      <c r="F13" s="10">
        <f>0.2*E13</f>
        <v>76</v>
      </c>
      <c r="G13" s="10">
        <f>E13+F13</f>
        <v>456</v>
      </c>
      <c r="H13" s="41">
        <v>43466</v>
      </c>
    </row>
    <row r="14" spans="1:8" x14ac:dyDescent="0.25">
      <c r="A14" s="22" t="s">
        <v>121</v>
      </c>
      <c r="B14" s="12" t="s">
        <v>145</v>
      </c>
      <c r="C14" s="24" t="s">
        <v>147</v>
      </c>
      <c r="D14" s="4" t="s">
        <v>156</v>
      </c>
      <c r="E14" s="49">
        <v>190</v>
      </c>
      <c r="F14" s="10">
        <f>0.2*E14</f>
        <v>38</v>
      </c>
      <c r="G14" s="10">
        <f>E14+F14</f>
        <v>228</v>
      </c>
      <c r="H14" s="41">
        <v>43466</v>
      </c>
    </row>
    <row r="15" spans="1:8" s="21" customFormat="1" x14ac:dyDescent="0.25">
      <c r="A15" s="20" t="s">
        <v>123</v>
      </c>
      <c r="B15" s="11"/>
      <c r="C15" s="59"/>
      <c r="D15" s="2"/>
      <c r="E15" s="50"/>
      <c r="F15" s="10"/>
      <c r="G15" s="10"/>
      <c r="H15" s="40"/>
    </row>
    <row r="16" spans="1:8" x14ac:dyDescent="0.25">
      <c r="A16" s="1" t="s">
        <v>7</v>
      </c>
      <c r="B16" s="64" t="s">
        <v>117</v>
      </c>
      <c r="C16" s="65"/>
      <c r="D16" s="4"/>
      <c r="E16" s="51"/>
      <c r="F16" s="10"/>
      <c r="G16" s="10"/>
      <c r="H16" s="41"/>
    </row>
    <row r="17" spans="1:8" x14ac:dyDescent="0.25">
      <c r="A17" s="22" t="s">
        <v>120</v>
      </c>
      <c r="B17" s="12" t="s">
        <v>145</v>
      </c>
      <c r="C17" s="23" t="s">
        <v>146</v>
      </c>
      <c r="D17" s="4" t="s">
        <v>156</v>
      </c>
      <c r="E17" s="51" t="s">
        <v>256</v>
      </c>
      <c r="F17" s="10">
        <f>0.2*E17</f>
        <v>132.80000000000001</v>
      </c>
      <c r="G17" s="10">
        <f>E17+F17</f>
        <v>796.8</v>
      </c>
      <c r="H17" s="41">
        <v>43466</v>
      </c>
    </row>
    <row r="18" spans="1:8" x14ac:dyDescent="0.25">
      <c r="A18" s="22" t="s">
        <v>121</v>
      </c>
      <c r="B18" s="12" t="s">
        <v>145</v>
      </c>
      <c r="C18" s="24" t="s">
        <v>147</v>
      </c>
      <c r="D18" s="4" t="s">
        <v>156</v>
      </c>
      <c r="E18" s="47">
        <v>332</v>
      </c>
      <c r="F18" s="10">
        <f t="shared" ref="F18:F20" si="0">0.2*E18</f>
        <v>66.400000000000006</v>
      </c>
      <c r="G18" s="10">
        <f t="shared" ref="G18:G26" si="1">E18+F18</f>
        <v>398.4</v>
      </c>
      <c r="H18" s="41">
        <v>43466</v>
      </c>
    </row>
    <row r="19" spans="1:8" x14ac:dyDescent="0.25">
      <c r="A19" s="1" t="s">
        <v>8</v>
      </c>
      <c r="B19" s="64" t="s">
        <v>14</v>
      </c>
      <c r="C19" s="65"/>
      <c r="D19" s="1" t="s">
        <v>158</v>
      </c>
      <c r="E19" s="52" t="s">
        <v>154</v>
      </c>
      <c r="F19" s="10">
        <f t="shared" si="0"/>
        <v>10.994</v>
      </c>
      <c r="G19" s="10">
        <f t="shared" si="1"/>
        <v>65.963999999999999</v>
      </c>
      <c r="H19" s="42">
        <v>43078</v>
      </c>
    </row>
    <row r="20" spans="1:8" x14ac:dyDescent="0.25">
      <c r="A20" s="1" t="s">
        <v>9</v>
      </c>
      <c r="B20" s="64" t="s">
        <v>118</v>
      </c>
      <c r="C20" s="65"/>
      <c r="D20" s="1" t="s">
        <v>159</v>
      </c>
      <c r="E20" s="47">
        <v>23779</v>
      </c>
      <c r="F20" s="10">
        <f t="shared" si="0"/>
        <v>4755.8</v>
      </c>
      <c r="G20" s="10">
        <f t="shared" si="1"/>
        <v>28534.799999999999</v>
      </c>
      <c r="H20" s="41">
        <v>42097</v>
      </c>
    </row>
    <row r="21" spans="1:8" x14ac:dyDescent="0.25">
      <c r="A21" s="1" t="s">
        <v>10</v>
      </c>
      <c r="B21" s="64" t="s">
        <v>251</v>
      </c>
      <c r="C21" s="65"/>
      <c r="D21" s="1" t="s">
        <v>160</v>
      </c>
      <c r="E21" s="47">
        <v>12438</v>
      </c>
      <c r="F21" s="10">
        <f>0.2*E21</f>
        <v>2487.6000000000004</v>
      </c>
      <c r="G21" s="10">
        <f t="shared" si="1"/>
        <v>14925.6</v>
      </c>
      <c r="H21" s="41">
        <v>42097</v>
      </c>
    </row>
    <row r="22" spans="1:8" ht="31.5" customHeight="1" x14ac:dyDescent="0.25">
      <c r="A22" s="1" t="s">
        <v>13</v>
      </c>
      <c r="B22" s="78" t="s">
        <v>119</v>
      </c>
      <c r="C22" s="79"/>
      <c r="D22" s="2"/>
      <c r="E22" s="53"/>
      <c r="F22" s="10"/>
      <c r="G22" s="10"/>
      <c r="H22" s="40"/>
    </row>
    <row r="23" spans="1:8" s="8" customFormat="1" ht="31.5" x14ac:dyDescent="0.25">
      <c r="A23" s="6" t="s">
        <v>150</v>
      </c>
      <c r="B23" s="80" t="s">
        <v>148</v>
      </c>
      <c r="C23" s="81"/>
      <c r="D23" s="25" t="s">
        <v>149</v>
      </c>
      <c r="E23" s="54">
        <v>1678</v>
      </c>
      <c r="F23" s="10">
        <f>0.2*E23</f>
        <v>335.6</v>
      </c>
      <c r="G23" s="10">
        <f t="shared" si="1"/>
        <v>2013.6</v>
      </c>
      <c r="H23" s="41">
        <v>42097</v>
      </c>
    </row>
    <row r="24" spans="1:8" ht="31.5" customHeight="1" x14ac:dyDescent="0.25">
      <c r="A24" s="1" t="s">
        <v>151</v>
      </c>
      <c r="B24" s="64" t="s">
        <v>11</v>
      </c>
      <c r="C24" s="65"/>
      <c r="D24" s="1" t="s">
        <v>156</v>
      </c>
      <c r="E24" s="47" t="s">
        <v>12</v>
      </c>
      <c r="F24" s="10">
        <f>0.2*E24</f>
        <v>347</v>
      </c>
      <c r="G24" s="10">
        <f t="shared" si="1"/>
        <v>2082</v>
      </c>
      <c r="H24" s="41">
        <v>42097</v>
      </c>
    </row>
    <row r="25" spans="1:8" ht="32.25" customHeight="1" x14ac:dyDescent="0.25">
      <c r="A25" s="1" t="s">
        <v>15</v>
      </c>
      <c r="B25" s="64" t="s">
        <v>16</v>
      </c>
      <c r="C25" s="65"/>
      <c r="D25" s="1" t="s">
        <v>155</v>
      </c>
      <c r="E25" s="47" t="s">
        <v>17</v>
      </c>
      <c r="F25" s="10" t="s">
        <v>145</v>
      </c>
      <c r="G25" s="10" t="str">
        <f>E25</f>
        <v>2 575</v>
      </c>
      <c r="H25" s="41">
        <v>42097</v>
      </c>
    </row>
    <row r="26" spans="1:8" x14ac:dyDescent="0.25">
      <c r="A26" s="1" t="s">
        <v>18</v>
      </c>
      <c r="B26" s="64" t="s">
        <v>19</v>
      </c>
      <c r="C26" s="65"/>
      <c r="D26" s="1" t="s">
        <v>157</v>
      </c>
      <c r="E26" s="47">
        <v>12438</v>
      </c>
      <c r="F26" s="10">
        <f>0.2*E26</f>
        <v>2487.6000000000004</v>
      </c>
      <c r="G26" s="10">
        <f t="shared" si="1"/>
        <v>14925.6</v>
      </c>
      <c r="H26" s="41">
        <v>42097</v>
      </c>
    </row>
    <row r="27" spans="1:8" ht="30" customHeight="1" x14ac:dyDescent="0.25">
      <c r="A27" s="1" t="s">
        <v>20</v>
      </c>
      <c r="B27" s="64" t="s">
        <v>255</v>
      </c>
      <c r="C27" s="65"/>
      <c r="D27" s="1" t="s">
        <v>182</v>
      </c>
      <c r="E27" s="47">
        <v>20076</v>
      </c>
      <c r="F27" s="10">
        <f>0.2*E27</f>
        <v>4015.2000000000003</v>
      </c>
      <c r="G27" s="10">
        <f>E27+F27</f>
        <v>24091.200000000001</v>
      </c>
      <c r="H27" s="41">
        <v>43466</v>
      </c>
    </row>
    <row r="28" spans="1:8" x14ac:dyDescent="0.25">
      <c r="A28" s="1" t="s">
        <v>21</v>
      </c>
      <c r="B28" s="64" t="s">
        <v>133</v>
      </c>
      <c r="C28" s="65"/>
      <c r="D28" s="2"/>
      <c r="E28" s="50"/>
      <c r="F28" s="10"/>
      <c r="G28" s="10"/>
      <c r="H28" s="40"/>
    </row>
    <row r="29" spans="1:8" ht="173.25" x14ac:dyDescent="0.25">
      <c r="A29" s="1"/>
      <c r="B29" s="9" t="s">
        <v>145</v>
      </c>
      <c r="C29" s="59" t="s">
        <v>253</v>
      </c>
      <c r="D29" s="4" t="s">
        <v>161</v>
      </c>
      <c r="E29" s="51" t="s">
        <v>96</v>
      </c>
      <c r="F29" s="10">
        <f t="shared" ref="F29:F35" si="2">0.2*E29</f>
        <v>80</v>
      </c>
      <c r="G29" s="10">
        <f t="shared" ref="G29:G95" si="3">E29+F29</f>
        <v>480</v>
      </c>
      <c r="H29" s="41">
        <v>43406</v>
      </c>
    </row>
    <row r="30" spans="1:8" ht="126" x14ac:dyDescent="0.25">
      <c r="A30" s="1"/>
      <c r="B30" s="9" t="s">
        <v>145</v>
      </c>
      <c r="C30" s="59" t="s">
        <v>183</v>
      </c>
      <c r="D30" s="4" t="s">
        <v>161</v>
      </c>
      <c r="E30" s="51" t="s">
        <v>97</v>
      </c>
      <c r="F30" s="10">
        <f t="shared" si="2"/>
        <v>112</v>
      </c>
      <c r="G30" s="10">
        <f t="shared" si="3"/>
        <v>672</v>
      </c>
      <c r="H30" s="41">
        <v>42835</v>
      </c>
    </row>
    <row r="31" spans="1:8" ht="94.5" x14ac:dyDescent="0.25">
      <c r="A31" s="1"/>
      <c r="B31" s="9" t="s">
        <v>145</v>
      </c>
      <c r="C31" s="59" t="s">
        <v>134</v>
      </c>
      <c r="D31" s="4" t="s">
        <v>161</v>
      </c>
      <c r="E31" s="51" t="s">
        <v>98</v>
      </c>
      <c r="F31" s="10">
        <f t="shared" si="2"/>
        <v>130</v>
      </c>
      <c r="G31" s="10">
        <f t="shared" si="3"/>
        <v>780</v>
      </c>
      <c r="H31" s="41">
        <v>42835</v>
      </c>
    </row>
    <row r="32" spans="1:8" ht="94.5" x14ac:dyDescent="0.25">
      <c r="A32" s="1"/>
      <c r="B32" s="11"/>
      <c r="C32" s="59" t="s">
        <v>135</v>
      </c>
      <c r="D32" s="4" t="s">
        <v>161</v>
      </c>
      <c r="E32" s="51" t="s">
        <v>99</v>
      </c>
      <c r="F32" s="10">
        <f t="shared" si="2"/>
        <v>186</v>
      </c>
      <c r="G32" s="10">
        <f t="shared" si="3"/>
        <v>1116</v>
      </c>
      <c r="H32" s="41">
        <v>42835</v>
      </c>
    </row>
    <row r="33" spans="1:8" ht="94.5" x14ac:dyDescent="0.25">
      <c r="A33" s="1"/>
      <c r="B33" s="11"/>
      <c r="C33" s="59" t="s">
        <v>252</v>
      </c>
      <c r="D33" s="4" t="s">
        <v>161</v>
      </c>
      <c r="E33" s="51" t="s">
        <v>195</v>
      </c>
      <c r="F33" s="10">
        <f t="shared" si="2"/>
        <v>286</v>
      </c>
      <c r="G33" s="10">
        <f t="shared" si="3"/>
        <v>1716</v>
      </c>
      <c r="H33" s="41">
        <v>42835</v>
      </c>
    </row>
    <row r="34" spans="1:8" x14ac:dyDescent="0.25">
      <c r="A34" s="1"/>
      <c r="B34" s="11"/>
      <c r="C34" s="59" t="s">
        <v>34</v>
      </c>
      <c r="D34" s="4" t="s">
        <v>161</v>
      </c>
      <c r="E34" s="51" t="s">
        <v>194</v>
      </c>
      <c r="F34" s="10">
        <f t="shared" si="2"/>
        <v>330</v>
      </c>
      <c r="G34" s="10">
        <f t="shared" si="3"/>
        <v>1980</v>
      </c>
      <c r="H34" s="41">
        <v>42835</v>
      </c>
    </row>
    <row r="35" spans="1:8" x14ac:dyDescent="0.25">
      <c r="A35" s="1"/>
      <c r="B35" s="11"/>
      <c r="C35" s="59" t="s">
        <v>44</v>
      </c>
      <c r="D35" s="4" t="s">
        <v>161</v>
      </c>
      <c r="E35" s="51" t="s">
        <v>196</v>
      </c>
      <c r="F35" s="10">
        <f t="shared" si="2"/>
        <v>340</v>
      </c>
      <c r="G35" s="10">
        <f t="shared" si="3"/>
        <v>2040</v>
      </c>
      <c r="H35" s="41">
        <v>42965</v>
      </c>
    </row>
    <row r="36" spans="1:8" ht="32.25" customHeight="1" x14ac:dyDescent="0.25">
      <c r="A36" s="1" t="s">
        <v>23</v>
      </c>
      <c r="B36" s="64" t="s">
        <v>126</v>
      </c>
      <c r="C36" s="65"/>
      <c r="D36" s="1"/>
      <c r="E36" s="51"/>
      <c r="F36" s="10"/>
      <c r="G36" s="10"/>
      <c r="H36" s="41"/>
    </row>
    <row r="37" spans="1:8" s="8" customFormat="1" ht="32.25" customHeight="1" x14ac:dyDescent="0.25">
      <c r="A37" s="6" t="s">
        <v>127</v>
      </c>
      <c r="B37" s="76" t="s">
        <v>124</v>
      </c>
      <c r="C37" s="77"/>
      <c r="D37" s="6" t="s">
        <v>185</v>
      </c>
      <c r="E37" s="48" t="s">
        <v>24</v>
      </c>
      <c r="F37" s="10">
        <f t="shared" ref="F37:F43" si="4">0.2*E37</f>
        <v>4282.8</v>
      </c>
      <c r="G37" s="10">
        <f t="shared" si="3"/>
        <v>25696.799999999999</v>
      </c>
      <c r="H37" s="42">
        <v>42097</v>
      </c>
    </row>
    <row r="38" spans="1:8" x14ac:dyDescent="0.25">
      <c r="A38" s="1"/>
      <c r="B38" s="9" t="s">
        <v>145</v>
      </c>
      <c r="C38" s="59" t="s">
        <v>26</v>
      </c>
      <c r="D38" s="1" t="s">
        <v>168</v>
      </c>
      <c r="E38" s="51" t="s">
        <v>27</v>
      </c>
      <c r="F38" s="10">
        <f t="shared" si="4"/>
        <v>32249.4</v>
      </c>
      <c r="G38" s="10">
        <f t="shared" si="3"/>
        <v>193496.4</v>
      </c>
      <c r="H38" s="41">
        <v>42097</v>
      </c>
    </row>
    <row r="39" spans="1:8" x14ac:dyDescent="0.25">
      <c r="A39" s="1"/>
      <c r="B39" s="9" t="s">
        <v>145</v>
      </c>
      <c r="C39" s="59" t="s">
        <v>169</v>
      </c>
      <c r="D39" s="1" t="s">
        <v>168</v>
      </c>
      <c r="E39" s="51" t="s">
        <v>197</v>
      </c>
      <c r="F39" s="10">
        <f t="shared" si="4"/>
        <v>8951</v>
      </c>
      <c r="G39" s="10">
        <f t="shared" si="3"/>
        <v>53706</v>
      </c>
      <c r="H39" s="41">
        <v>42097</v>
      </c>
    </row>
    <row r="40" spans="1:8" ht="48.75" customHeight="1" x14ac:dyDescent="0.25">
      <c r="A40" s="1" t="s">
        <v>129</v>
      </c>
      <c r="B40" s="76" t="s">
        <v>125</v>
      </c>
      <c r="C40" s="77"/>
      <c r="D40" s="6" t="s">
        <v>185</v>
      </c>
      <c r="E40" s="48" t="s">
        <v>24</v>
      </c>
      <c r="F40" s="10">
        <f t="shared" si="4"/>
        <v>4282.8</v>
      </c>
      <c r="G40" s="10">
        <f t="shared" si="3"/>
        <v>25696.799999999999</v>
      </c>
      <c r="H40" s="41">
        <v>42097</v>
      </c>
    </row>
    <row r="41" spans="1:8" x14ac:dyDescent="0.25">
      <c r="A41" s="1"/>
      <c r="B41" s="9" t="s">
        <v>145</v>
      </c>
      <c r="C41" s="59" t="s">
        <v>26</v>
      </c>
      <c r="D41" s="1" t="s">
        <v>168</v>
      </c>
      <c r="E41" s="51" t="s">
        <v>198</v>
      </c>
      <c r="F41" s="10">
        <f t="shared" si="4"/>
        <v>27324.2</v>
      </c>
      <c r="G41" s="10">
        <f t="shared" si="3"/>
        <v>163945.20000000001</v>
      </c>
      <c r="H41" s="41">
        <v>42097</v>
      </c>
    </row>
    <row r="42" spans="1:8" x14ac:dyDescent="0.25">
      <c r="A42" s="1"/>
      <c r="B42" s="9" t="s">
        <v>145</v>
      </c>
      <c r="C42" s="59" t="s">
        <v>169</v>
      </c>
      <c r="D42" s="1" t="s">
        <v>168</v>
      </c>
      <c r="E42" s="51" t="s">
        <v>199</v>
      </c>
      <c r="F42" s="10">
        <f t="shared" si="4"/>
        <v>12934</v>
      </c>
      <c r="G42" s="10">
        <f t="shared" si="3"/>
        <v>77604</v>
      </c>
      <c r="H42" s="41">
        <v>42097</v>
      </c>
    </row>
    <row r="43" spans="1:8" x14ac:dyDescent="0.25">
      <c r="A43" s="1"/>
      <c r="B43" s="9"/>
      <c r="C43" s="59" t="s">
        <v>210</v>
      </c>
      <c r="D43" s="1" t="s">
        <v>168</v>
      </c>
      <c r="E43" s="51" t="s">
        <v>211</v>
      </c>
      <c r="F43" s="10">
        <f t="shared" si="4"/>
        <v>11949</v>
      </c>
      <c r="G43" s="10">
        <f t="shared" si="3"/>
        <v>71694</v>
      </c>
      <c r="H43" s="41">
        <v>43205</v>
      </c>
    </row>
    <row r="44" spans="1:8" ht="30.75" customHeight="1" x14ac:dyDescent="0.25">
      <c r="A44" s="1" t="s">
        <v>25</v>
      </c>
      <c r="B44" s="84" t="s">
        <v>220</v>
      </c>
      <c r="C44" s="65"/>
      <c r="D44" s="1"/>
      <c r="E44" s="51"/>
      <c r="F44" s="10"/>
      <c r="G44" s="10"/>
      <c r="H44" s="41"/>
    </row>
    <row r="45" spans="1:8" ht="45" customHeight="1" x14ac:dyDescent="0.25">
      <c r="A45" s="1" t="s">
        <v>136</v>
      </c>
      <c r="B45" s="76" t="s">
        <v>193</v>
      </c>
      <c r="C45" s="77"/>
      <c r="D45" s="6" t="s">
        <v>163</v>
      </c>
      <c r="E45" s="48" t="s">
        <v>24</v>
      </c>
      <c r="F45" s="10">
        <f>0.2*E45</f>
        <v>4282.8</v>
      </c>
      <c r="G45" s="10">
        <f t="shared" si="3"/>
        <v>25696.799999999999</v>
      </c>
      <c r="H45" s="42">
        <v>42097</v>
      </c>
    </row>
    <row r="46" spans="1:8" x14ac:dyDescent="0.25">
      <c r="A46" s="1" t="s">
        <v>137</v>
      </c>
      <c r="B46" s="64" t="s">
        <v>128</v>
      </c>
      <c r="C46" s="65"/>
      <c r="D46" s="2"/>
      <c r="E46" s="50"/>
      <c r="F46" s="10"/>
      <c r="G46" s="10"/>
      <c r="H46" s="40"/>
    </row>
    <row r="47" spans="1:8" x14ac:dyDescent="0.25">
      <c r="A47" s="1"/>
      <c r="B47" s="9" t="s">
        <v>145</v>
      </c>
      <c r="C47" s="61" t="s">
        <v>35</v>
      </c>
      <c r="D47" s="1" t="s">
        <v>164</v>
      </c>
      <c r="E47" s="54">
        <v>7495</v>
      </c>
      <c r="F47" s="10">
        <f t="shared" ref="F47:F110" si="5">0.2*E47</f>
        <v>1499</v>
      </c>
      <c r="G47" s="10">
        <f t="shared" si="3"/>
        <v>8994</v>
      </c>
      <c r="H47" s="36">
        <v>42213</v>
      </c>
    </row>
    <row r="48" spans="1:8" s="13" customFormat="1" ht="63" x14ac:dyDescent="0.25">
      <c r="A48" s="1"/>
      <c r="B48" s="9" t="s">
        <v>145</v>
      </c>
      <c r="C48" s="59" t="s">
        <v>246</v>
      </c>
      <c r="D48" s="1" t="s">
        <v>164</v>
      </c>
      <c r="E48" s="51" t="s">
        <v>42</v>
      </c>
      <c r="F48" s="10">
        <f t="shared" si="5"/>
        <v>1884.4</v>
      </c>
      <c r="G48" s="10">
        <f t="shared" si="3"/>
        <v>11306.4</v>
      </c>
      <c r="H48" s="42">
        <v>42097</v>
      </c>
    </row>
    <row r="49" spans="1:8" s="13" customFormat="1" x14ac:dyDescent="0.25">
      <c r="A49" s="1"/>
      <c r="B49" s="9" t="s">
        <v>145</v>
      </c>
      <c r="C49" s="61" t="s">
        <v>231</v>
      </c>
      <c r="D49" s="1" t="s">
        <v>164</v>
      </c>
      <c r="E49" s="55">
        <v>11349</v>
      </c>
      <c r="F49" s="10">
        <f t="shared" si="5"/>
        <v>2269.8000000000002</v>
      </c>
      <c r="G49" s="10">
        <f t="shared" si="3"/>
        <v>13618.8</v>
      </c>
      <c r="H49" s="36">
        <v>43293</v>
      </c>
    </row>
    <row r="50" spans="1:8" x14ac:dyDescent="0.25">
      <c r="A50" s="1"/>
      <c r="B50" s="12" t="s">
        <v>145</v>
      </c>
      <c r="C50" s="61" t="s">
        <v>236</v>
      </c>
      <c r="D50" s="1" t="s">
        <v>164</v>
      </c>
      <c r="E50" s="55">
        <v>12206</v>
      </c>
      <c r="F50" s="10">
        <f t="shared" si="5"/>
        <v>2441.2000000000003</v>
      </c>
      <c r="G50" s="10">
        <f t="shared" si="3"/>
        <v>14647.2</v>
      </c>
      <c r="H50" s="43">
        <v>43301</v>
      </c>
    </row>
    <row r="51" spans="1:8" s="13" customFormat="1" x14ac:dyDescent="0.25">
      <c r="A51" s="1"/>
      <c r="B51" s="9" t="s">
        <v>145</v>
      </c>
      <c r="C51" s="61" t="s">
        <v>235</v>
      </c>
      <c r="D51" s="1" t="s">
        <v>164</v>
      </c>
      <c r="E51" s="55">
        <v>12420</v>
      </c>
      <c r="F51" s="10">
        <f t="shared" si="5"/>
        <v>2484</v>
      </c>
      <c r="G51" s="10">
        <f t="shared" si="3"/>
        <v>14904</v>
      </c>
      <c r="H51" s="36">
        <v>43298</v>
      </c>
    </row>
    <row r="52" spans="1:8" s="13" customFormat="1" ht="48.75" customHeight="1" x14ac:dyDescent="0.25">
      <c r="A52" s="1"/>
      <c r="B52" s="9" t="s">
        <v>145</v>
      </c>
      <c r="C52" s="61" t="s">
        <v>254</v>
      </c>
      <c r="D52" s="1" t="s">
        <v>164</v>
      </c>
      <c r="E52" s="55">
        <v>13491</v>
      </c>
      <c r="F52" s="10">
        <f t="shared" si="5"/>
        <v>2698.2000000000003</v>
      </c>
      <c r="G52" s="10">
        <f t="shared" si="3"/>
        <v>16189.2</v>
      </c>
      <c r="H52" s="42">
        <v>43406</v>
      </c>
    </row>
    <row r="53" spans="1:8" s="13" customFormat="1" ht="47.25" x14ac:dyDescent="0.25">
      <c r="A53" s="1"/>
      <c r="B53" s="9" t="s">
        <v>145</v>
      </c>
      <c r="C53" s="61" t="s">
        <v>247</v>
      </c>
      <c r="D53" s="1" t="s">
        <v>164</v>
      </c>
      <c r="E53" s="55">
        <v>14990</v>
      </c>
      <c r="F53" s="10">
        <f t="shared" si="5"/>
        <v>2998</v>
      </c>
      <c r="G53" s="10">
        <f t="shared" si="3"/>
        <v>17988</v>
      </c>
      <c r="H53" s="43">
        <v>42097</v>
      </c>
    </row>
    <row r="54" spans="1:8" s="13" customFormat="1" x14ac:dyDescent="0.25">
      <c r="A54" s="1"/>
      <c r="B54" s="9" t="s">
        <v>145</v>
      </c>
      <c r="C54" s="59" t="s">
        <v>31</v>
      </c>
      <c r="D54" s="1" t="s">
        <v>164</v>
      </c>
      <c r="E54" s="51" t="s">
        <v>41</v>
      </c>
      <c r="F54" s="10">
        <f t="shared" si="5"/>
        <v>3169.2000000000003</v>
      </c>
      <c r="G54" s="10">
        <f t="shared" si="3"/>
        <v>19015.2</v>
      </c>
      <c r="H54" s="42">
        <v>42097</v>
      </c>
    </row>
    <row r="55" spans="1:8" s="13" customFormat="1" ht="31.5" x14ac:dyDescent="0.25">
      <c r="A55" s="1"/>
      <c r="B55" s="9" t="s">
        <v>145</v>
      </c>
      <c r="C55" s="59" t="s">
        <v>240</v>
      </c>
      <c r="D55" s="1" t="s">
        <v>164</v>
      </c>
      <c r="E55" s="51" t="s">
        <v>30</v>
      </c>
      <c r="F55" s="10">
        <f t="shared" si="5"/>
        <v>3297.8</v>
      </c>
      <c r="G55" s="10">
        <f t="shared" si="3"/>
        <v>19786.8</v>
      </c>
      <c r="H55" s="42">
        <v>42097</v>
      </c>
    </row>
    <row r="56" spans="1:8" s="13" customFormat="1" x14ac:dyDescent="0.25">
      <c r="A56" s="1"/>
      <c r="B56" s="9" t="s">
        <v>145</v>
      </c>
      <c r="C56" s="59" t="s">
        <v>33</v>
      </c>
      <c r="D56" s="1" t="s">
        <v>164</v>
      </c>
      <c r="E56" s="51" t="s">
        <v>43</v>
      </c>
      <c r="F56" s="10">
        <f t="shared" si="5"/>
        <v>3383.4</v>
      </c>
      <c r="G56" s="10">
        <f t="shared" si="3"/>
        <v>20300.400000000001</v>
      </c>
      <c r="H56" s="42">
        <v>42097</v>
      </c>
    </row>
    <row r="57" spans="1:8" s="13" customFormat="1" x14ac:dyDescent="0.25">
      <c r="A57" s="1"/>
      <c r="B57" s="9" t="s">
        <v>145</v>
      </c>
      <c r="C57" s="61" t="s">
        <v>209</v>
      </c>
      <c r="D57" s="1" t="s">
        <v>164</v>
      </c>
      <c r="E57" s="55">
        <v>17131</v>
      </c>
      <c r="F57" s="10">
        <f t="shared" si="5"/>
        <v>3426.2000000000003</v>
      </c>
      <c r="G57" s="10">
        <f t="shared" si="3"/>
        <v>20557.2</v>
      </c>
      <c r="H57" s="36">
        <v>42097</v>
      </c>
    </row>
    <row r="58" spans="1:8" s="13" customFormat="1" x14ac:dyDescent="0.25">
      <c r="A58" s="1"/>
      <c r="B58" s="9" t="s">
        <v>145</v>
      </c>
      <c r="C58" s="61" t="s">
        <v>232</v>
      </c>
      <c r="D58" s="1" t="s">
        <v>164</v>
      </c>
      <c r="E58" s="55">
        <v>17131</v>
      </c>
      <c r="F58" s="10">
        <f t="shared" si="5"/>
        <v>3426.2000000000003</v>
      </c>
      <c r="G58" s="10">
        <f t="shared" si="3"/>
        <v>20557.2</v>
      </c>
      <c r="H58" s="36">
        <v>43293</v>
      </c>
    </row>
    <row r="59" spans="1:8" s="13" customFormat="1" x14ac:dyDescent="0.25">
      <c r="A59" s="1"/>
      <c r="B59" s="9" t="s">
        <v>145</v>
      </c>
      <c r="C59" s="61" t="s">
        <v>49</v>
      </c>
      <c r="D59" s="1" t="s">
        <v>164</v>
      </c>
      <c r="E59" s="55">
        <v>17131</v>
      </c>
      <c r="F59" s="10">
        <f t="shared" si="5"/>
        <v>3426.2000000000003</v>
      </c>
      <c r="G59" s="10">
        <f t="shared" si="3"/>
        <v>20557.2</v>
      </c>
      <c r="H59" s="36">
        <v>42213</v>
      </c>
    </row>
    <row r="60" spans="1:8" s="13" customFormat="1" x14ac:dyDescent="0.25">
      <c r="A60" s="1"/>
      <c r="B60" s="9" t="s">
        <v>145</v>
      </c>
      <c r="C60" s="61" t="s">
        <v>51</v>
      </c>
      <c r="D60" s="1" t="s">
        <v>164</v>
      </c>
      <c r="E60" s="55">
        <v>17131</v>
      </c>
      <c r="F60" s="10">
        <f t="shared" si="5"/>
        <v>3426.2000000000003</v>
      </c>
      <c r="G60" s="10">
        <f t="shared" si="3"/>
        <v>20557.2</v>
      </c>
      <c r="H60" s="36">
        <v>43017</v>
      </c>
    </row>
    <row r="61" spans="1:8" s="13" customFormat="1" x14ac:dyDescent="0.25">
      <c r="A61" s="1"/>
      <c r="B61" s="9" t="s">
        <v>145</v>
      </c>
      <c r="C61" s="61" t="s">
        <v>205</v>
      </c>
      <c r="D61" s="1" t="s">
        <v>164</v>
      </c>
      <c r="E61" s="55">
        <v>17131</v>
      </c>
      <c r="F61" s="10">
        <f t="shared" si="5"/>
        <v>3426.2000000000003</v>
      </c>
      <c r="G61" s="10">
        <f t="shared" si="3"/>
        <v>20557.2</v>
      </c>
      <c r="H61" s="36">
        <v>43160</v>
      </c>
    </row>
    <row r="62" spans="1:8" s="13" customFormat="1" x14ac:dyDescent="0.25">
      <c r="A62" s="1"/>
      <c r="B62" s="9" t="s">
        <v>145</v>
      </c>
      <c r="C62" s="61" t="s">
        <v>212</v>
      </c>
      <c r="D62" s="1" t="s">
        <v>164</v>
      </c>
      <c r="E62" s="55">
        <v>17131</v>
      </c>
      <c r="F62" s="10">
        <f t="shared" si="5"/>
        <v>3426.2000000000003</v>
      </c>
      <c r="G62" s="10">
        <f t="shared" si="3"/>
        <v>20557.2</v>
      </c>
      <c r="H62" s="36">
        <v>42306</v>
      </c>
    </row>
    <row r="63" spans="1:8" s="13" customFormat="1" x14ac:dyDescent="0.25">
      <c r="A63" s="1"/>
      <c r="B63" s="9" t="s">
        <v>145</v>
      </c>
      <c r="C63" s="61" t="s">
        <v>36</v>
      </c>
      <c r="D63" s="1" t="s">
        <v>164</v>
      </c>
      <c r="E63" s="55">
        <v>18844</v>
      </c>
      <c r="F63" s="10">
        <f t="shared" si="5"/>
        <v>3768.8</v>
      </c>
      <c r="G63" s="10">
        <f t="shared" si="3"/>
        <v>22612.799999999999</v>
      </c>
      <c r="H63" s="43">
        <v>42097</v>
      </c>
    </row>
    <row r="64" spans="1:8" s="13" customFormat="1" x14ac:dyDescent="0.25">
      <c r="A64" s="1"/>
      <c r="B64" s="9" t="s">
        <v>145</v>
      </c>
      <c r="C64" s="61" t="s">
        <v>44</v>
      </c>
      <c r="D64" s="1" t="s">
        <v>164</v>
      </c>
      <c r="E64" s="55">
        <v>18844</v>
      </c>
      <c r="F64" s="10">
        <f t="shared" si="5"/>
        <v>3768.8</v>
      </c>
      <c r="G64" s="10">
        <f t="shared" si="3"/>
        <v>22612.799999999999</v>
      </c>
      <c r="H64" s="43">
        <v>42965</v>
      </c>
    </row>
    <row r="65" spans="1:8" s="13" customFormat="1" ht="47.25" x14ac:dyDescent="0.25">
      <c r="A65" s="1"/>
      <c r="B65" s="9" t="s">
        <v>145</v>
      </c>
      <c r="C65" s="61" t="s">
        <v>248</v>
      </c>
      <c r="D65" s="1" t="s">
        <v>164</v>
      </c>
      <c r="E65" s="51" t="s">
        <v>24</v>
      </c>
      <c r="F65" s="10">
        <f t="shared" si="5"/>
        <v>4282.8</v>
      </c>
      <c r="G65" s="10">
        <f t="shared" si="3"/>
        <v>25696.799999999999</v>
      </c>
      <c r="H65" s="41">
        <v>42097</v>
      </c>
    </row>
    <row r="66" spans="1:8" s="13" customFormat="1" x14ac:dyDescent="0.25">
      <c r="A66" s="1"/>
      <c r="B66" s="9" t="s">
        <v>145</v>
      </c>
      <c r="C66" s="61" t="s">
        <v>34</v>
      </c>
      <c r="D66" s="1" t="s">
        <v>164</v>
      </c>
      <c r="E66" s="55">
        <v>25911</v>
      </c>
      <c r="F66" s="10">
        <f t="shared" si="5"/>
        <v>5182.2000000000007</v>
      </c>
      <c r="G66" s="10">
        <f t="shared" si="3"/>
        <v>31093.200000000001</v>
      </c>
      <c r="H66" s="42">
        <v>42097</v>
      </c>
    </row>
    <row r="67" spans="1:8" s="13" customFormat="1" x14ac:dyDescent="0.25">
      <c r="A67" s="1"/>
      <c r="B67" s="9" t="s">
        <v>145</v>
      </c>
      <c r="C67" s="61" t="s">
        <v>47</v>
      </c>
      <c r="D67" s="1" t="s">
        <v>164</v>
      </c>
      <c r="E67" s="55">
        <v>26982</v>
      </c>
      <c r="F67" s="10">
        <f t="shared" si="5"/>
        <v>5396.4000000000005</v>
      </c>
      <c r="G67" s="10">
        <f t="shared" si="3"/>
        <v>32378.400000000001</v>
      </c>
      <c r="H67" s="36">
        <v>42097</v>
      </c>
    </row>
    <row r="68" spans="1:8" x14ac:dyDescent="0.25">
      <c r="A68" s="1"/>
      <c r="B68" s="9" t="s">
        <v>145</v>
      </c>
      <c r="C68" s="61" t="s">
        <v>50</v>
      </c>
      <c r="D68" s="1" t="s">
        <v>164</v>
      </c>
      <c r="E68" s="55">
        <v>29980</v>
      </c>
      <c r="F68" s="10">
        <f t="shared" si="5"/>
        <v>5996</v>
      </c>
      <c r="G68" s="10">
        <f t="shared" si="3"/>
        <v>35976</v>
      </c>
      <c r="H68" s="43">
        <v>42835</v>
      </c>
    </row>
    <row r="69" spans="1:8" ht="31.5" x14ac:dyDescent="0.25">
      <c r="A69" s="1"/>
      <c r="B69" s="9" t="s">
        <v>145</v>
      </c>
      <c r="C69" s="61" t="s">
        <v>249</v>
      </c>
      <c r="D69" s="1" t="s">
        <v>164</v>
      </c>
      <c r="E69" s="55">
        <v>31693</v>
      </c>
      <c r="F69" s="10">
        <f t="shared" si="5"/>
        <v>6338.6</v>
      </c>
      <c r="G69" s="10">
        <f t="shared" si="3"/>
        <v>38031.599999999999</v>
      </c>
      <c r="H69" s="36">
        <v>42097</v>
      </c>
    </row>
    <row r="70" spans="1:8" x14ac:dyDescent="0.25">
      <c r="A70" s="1"/>
      <c r="B70" s="9" t="s">
        <v>145</v>
      </c>
      <c r="C70" s="61" t="s">
        <v>48</v>
      </c>
      <c r="D70" s="1" t="s">
        <v>164</v>
      </c>
      <c r="E70" s="55">
        <v>33834</v>
      </c>
      <c r="F70" s="10">
        <f t="shared" si="5"/>
        <v>6766.8</v>
      </c>
      <c r="G70" s="10">
        <f t="shared" si="3"/>
        <v>40600.800000000003</v>
      </c>
      <c r="H70" s="36">
        <v>42097</v>
      </c>
    </row>
    <row r="71" spans="1:8" ht="31.5" x14ac:dyDescent="0.25">
      <c r="A71" s="1"/>
      <c r="B71" s="9" t="s">
        <v>145</v>
      </c>
      <c r="C71" s="61" t="s">
        <v>45</v>
      </c>
      <c r="D71" s="1" t="s">
        <v>164</v>
      </c>
      <c r="E71" s="55">
        <v>37260</v>
      </c>
      <c r="F71" s="10">
        <f t="shared" si="5"/>
        <v>7452</v>
      </c>
      <c r="G71" s="10">
        <f t="shared" si="3"/>
        <v>44712</v>
      </c>
      <c r="H71" s="36">
        <v>42097</v>
      </c>
    </row>
    <row r="72" spans="1:8" ht="49.5" customHeight="1" x14ac:dyDescent="0.25">
      <c r="A72" s="1" t="s">
        <v>138</v>
      </c>
      <c r="B72" s="76" t="s">
        <v>184</v>
      </c>
      <c r="C72" s="77"/>
      <c r="D72" s="1" t="s">
        <v>165</v>
      </c>
      <c r="E72" s="48" t="s">
        <v>52</v>
      </c>
      <c r="F72" s="10">
        <f t="shared" si="5"/>
        <v>4647</v>
      </c>
      <c r="G72" s="10">
        <f t="shared" si="3"/>
        <v>27882</v>
      </c>
      <c r="H72" s="42">
        <v>42097</v>
      </c>
    </row>
    <row r="73" spans="1:8" x14ac:dyDescent="0.25">
      <c r="A73" s="1" t="s">
        <v>139</v>
      </c>
      <c r="B73" s="76" t="s">
        <v>130</v>
      </c>
      <c r="C73" s="77"/>
      <c r="D73" s="2"/>
      <c r="E73" s="50"/>
      <c r="F73" s="10"/>
      <c r="G73" s="10"/>
      <c r="H73" s="40"/>
    </row>
    <row r="74" spans="1:8" x14ac:dyDescent="0.25">
      <c r="A74" s="1"/>
      <c r="B74" s="12" t="s">
        <v>145</v>
      </c>
      <c r="C74" s="61" t="s">
        <v>38</v>
      </c>
      <c r="D74" s="1" t="s">
        <v>164</v>
      </c>
      <c r="E74" s="51" t="s">
        <v>61</v>
      </c>
      <c r="F74" s="10">
        <f t="shared" si="5"/>
        <v>2227</v>
      </c>
      <c r="G74" s="10">
        <f t="shared" si="3"/>
        <v>13362</v>
      </c>
      <c r="H74" s="43">
        <v>42097</v>
      </c>
    </row>
    <row r="75" spans="1:8" x14ac:dyDescent="0.25">
      <c r="A75" s="1"/>
      <c r="B75" s="9" t="s">
        <v>145</v>
      </c>
      <c r="C75" s="59" t="s">
        <v>32</v>
      </c>
      <c r="D75" s="1" t="s">
        <v>164</v>
      </c>
      <c r="E75" s="51" t="s">
        <v>55</v>
      </c>
      <c r="F75" s="10">
        <f t="shared" si="5"/>
        <v>2484</v>
      </c>
      <c r="G75" s="10">
        <f t="shared" si="3"/>
        <v>14904</v>
      </c>
      <c r="H75" s="43">
        <v>42097</v>
      </c>
    </row>
    <row r="76" spans="1:8" x14ac:dyDescent="0.25">
      <c r="A76" s="1"/>
      <c r="B76" s="12" t="s">
        <v>145</v>
      </c>
      <c r="C76" s="61" t="s">
        <v>36</v>
      </c>
      <c r="D76" s="1" t="s">
        <v>164</v>
      </c>
      <c r="E76" s="51" t="s">
        <v>59</v>
      </c>
      <c r="F76" s="10">
        <f t="shared" si="5"/>
        <v>3340.6000000000004</v>
      </c>
      <c r="G76" s="10">
        <f t="shared" si="3"/>
        <v>20043.599999999999</v>
      </c>
      <c r="H76" s="43">
        <v>42097</v>
      </c>
    </row>
    <row r="77" spans="1:8" x14ac:dyDescent="0.25">
      <c r="A77" s="1"/>
      <c r="B77" s="12" t="s">
        <v>145</v>
      </c>
      <c r="C77" s="61" t="s">
        <v>236</v>
      </c>
      <c r="D77" s="1" t="s">
        <v>164</v>
      </c>
      <c r="E77" s="47">
        <v>18630</v>
      </c>
      <c r="F77" s="10">
        <f t="shared" si="5"/>
        <v>3726</v>
      </c>
      <c r="G77" s="10">
        <f t="shared" si="3"/>
        <v>22356</v>
      </c>
      <c r="H77" s="43">
        <v>43301</v>
      </c>
    </row>
    <row r="78" spans="1:8" x14ac:dyDescent="0.25">
      <c r="A78" s="1"/>
      <c r="B78" s="12" t="s">
        <v>145</v>
      </c>
      <c r="C78" s="61" t="s">
        <v>37</v>
      </c>
      <c r="D78" s="1" t="s">
        <v>164</v>
      </c>
      <c r="E78" s="51" t="s">
        <v>60</v>
      </c>
      <c r="F78" s="10">
        <f t="shared" si="5"/>
        <v>4068.6000000000004</v>
      </c>
      <c r="G78" s="10">
        <f t="shared" si="3"/>
        <v>24411.599999999999</v>
      </c>
      <c r="H78" s="43">
        <v>42097</v>
      </c>
    </row>
    <row r="79" spans="1:8" s="34" customFormat="1" ht="31.5" x14ac:dyDescent="0.25">
      <c r="A79" s="1"/>
      <c r="B79" s="12" t="s">
        <v>145</v>
      </c>
      <c r="C79" s="61" t="s">
        <v>238</v>
      </c>
      <c r="D79" s="1" t="s">
        <v>164</v>
      </c>
      <c r="E79" s="51" t="s">
        <v>233</v>
      </c>
      <c r="F79" s="10">
        <f t="shared" si="5"/>
        <v>4282.8</v>
      </c>
      <c r="G79" s="10">
        <f t="shared" si="3"/>
        <v>25696.799999999999</v>
      </c>
      <c r="H79" s="43">
        <v>43293</v>
      </c>
    </row>
    <row r="80" spans="1:8" ht="47.25" x14ac:dyDescent="0.25">
      <c r="A80" s="1"/>
      <c r="B80" s="12" t="s">
        <v>145</v>
      </c>
      <c r="C80" s="61" t="s">
        <v>243</v>
      </c>
      <c r="D80" s="1" t="s">
        <v>164</v>
      </c>
      <c r="E80" s="51" t="s">
        <v>24</v>
      </c>
      <c r="F80" s="10">
        <f t="shared" si="5"/>
        <v>4282.8</v>
      </c>
      <c r="G80" s="10">
        <f t="shared" si="3"/>
        <v>25696.799999999999</v>
      </c>
      <c r="H80" s="43">
        <v>42097</v>
      </c>
    </row>
    <row r="81" spans="1:8" x14ac:dyDescent="0.25">
      <c r="A81" s="1"/>
      <c r="B81" s="9" t="s">
        <v>145</v>
      </c>
      <c r="C81" s="61" t="s">
        <v>205</v>
      </c>
      <c r="D81" s="1" t="s">
        <v>164</v>
      </c>
      <c r="E81" s="55">
        <v>21414</v>
      </c>
      <c r="F81" s="10">
        <f t="shared" si="5"/>
        <v>4282.8</v>
      </c>
      <c r="G81" s="10">
        <f t="shared" si="3"/>
        <v>25696.799999999999</v>
      </c>
      <c r="H81" s="36">
        <v>43160</v>
      </c>
    </row>
    <row r="82" spans="1:8" s="34" customFormat="1" x14ac:dyDescent="0.25">
      <c r="A82" s="1"/>
      <c r="B82" s="12" t="s">
        <v>145</v>
      </c>
      <c r="C82" s="61" t="s">
        <v>50</v>
      </c>
      <c r="D82" s="1" t="s">
        <v>164</v>
      </c>
      <c r="E82" s="47" t="s">
        <v>65</v>
      </c>
      <c r="F82" s="10">
        <f t="shared" si="5"/>
        <v>4711</v>
      </c>
      <c r="G82" s="10">
        <f t="shared" si="3"/>
        <v>28266</v>
      </c>
      <c r="H82" s="43">
        <v>42835</v>
      </c>
    </row>
    <row r="83" spans="1:8" s="34" customFormat="1" ht="47.25" x14ac:dyDescent="0.25">
      <c r="A83" s="1"/>
      <c r="B83" s="12" t="s">
        <v>145</v>
      </c>
      <c r="C83" s="61" t="s">
        <v>244</v>
      </c>
      <c r="D83" s="1" t="s">
        <v>164</v>
      </c>
      <c r="E83" s="51" t="s">
        <v>58</v>
      </c>
      <c r="F83" s="10">
        <f t="shared" si="5"/>
        <v>5653.2000000000007</v>
      </c>
      <c r="G83" s="10">
        <f t="shared" si="3"/>
        <v>33919.199999999997</v>
      </c>
      <c r="H83" s="43">
        <v>42097</v>
      </c>
    </row>
    <row r="84" spans="1:8" s="34" customFormat="1" x14ac:dyDescent="0.25">
      <c r="A84" s="1"/>
      <c r="B84" s="12" t="s">
        <v>145</v>
      </c>
      <c r="C84" s="61" t="s">
        <v>46</v>
      </c>
      <c r="D84" s="1" t="s">
        <v>164</v>
      </c>
      <c r="E84" s="51" t="s">
        <v>62</v>
      </c>
      <c r="F84" s="10">
        <f t="shared" si="5"/>
        <v>7448</v>
      </c>
      <c r="G84" s="10">
        <f t="shared" si="3"/>
        <v>44688</v>
      </c>
      <c r="H84" s="43">
        <v>42097</v>
      </c>
    </row>
    <row r="85" spans="1:8" s="34" customFormat="1" x14ac:dyDescent="0.25">
      <c r="A85" s="1"/>
      <c r="B85" s="9" t="s">
        <v>145</v>
      </c>
      <c r="C85" s="59" t="s">
        <v>31</v>
      </c>
      <c r="D85" s="1" t="s">
        <v>164</v>
      </c>
      <c r="E85" s="51" t="s">
        <v>54</v>
      </c>
      <c r="F85" s="10">
        <f t="shared" si="5"/>
        <v>7452</v>
      </c>
      <c r="G85" s="10">
        <f t="shared" si="3"/>
        <v>44712</v>
      </c>
      <c r="H85" s="43">
        <v>42097</v>
      </c>
    </row>
    <row r="86" spans="1:8" s="34" customFormat="1" x14ac:dyDescent="0.25">
      <c r="A86" s="1"/>
      <c r="B86" s="9" t="s">
        <v>145</v>
      </c>
      <c r="C86" s="59" t="s">
        <v>213</v>
      </c>
      <c r="D86" s="1" t="s">
        <v>164</v>
      </c>
      <c r="E86" s="47">
        <v>42828</v>
      </c>
      <c r="F86" s="10">
        <f t="shared" si="5"/>
        <v>8565.6</v>
      </c>
      <c r="G86" s="10">
        <f t="shared" si="3"/>
        <v>51393.599999999999</v>
      </c>
      <c r="H86" s="43">
        <v>43255</v>
      </c>
    </row>
    <row r="87" spans="1:8" s="34" customFormat="1" x14ac:dyDescent="0.25">
      <c r="A87" s="1"/>
      <c r="B87" s="9" t="s">
        <v>145</v>
      </c>
      <c r="C87" s="59" t="s">
        <v>33</v>
      </c>
      <c r="D87" s="1" t="s">
        <v>164</v>
      </c>
      <c r="E87" s="51" t="s">
        <v>56</v>
      </c>
      <c r="F87" s="10">
        <f t="shared" si="5"/>
        <v>11777.6</v>
      </c>
      <c r="G87" s="10">
        <f t="shared" si="3"/>
        <v>70665.600000000006</v>
      </c>
      <c r="H87" s="43">
        <v>42097</v>
      </c>
    </row>
    <row r="88" spans="1:8" s="34" customFormat="1" ht="31.5" x14ac:dyDescent="0.25">
      <c r="A88" s="1"/>
      <c r="B88" s="12" t="s">
        <v>145</v>
      </c>
      <c r="C88" s="61" t="s">
        <v>245</v>
      </c>
      <c r="D88" s="1" t="s">
        <v>164</v>
      </c>
      <c r="E88" s="51" t="s">
        <v>63</v>
      </c>
      <c r="F88" s="10">
        <f t="shared" si="5"/>
        <v>11777.800000000001</v>
      </c>
      <c r="G88" s="10">
        <f t="shared" si="3"/>
        <v>70666.8</v>
      </c>
      <c r="H88" s="43">
        <v>42097</v>
      </c>
    </row>
    <row r="89" spans="1:8" s="34" customFormat="1" x14ac:dyDescent="0.25">
      <c r="A89" s="1"/>
      <c r="B89" s="12" t="s">
        <v>145</v>
      </c>
      <c r="C89" s="61" t="s">
        <v>49</v>
      </c>
      <c r="D89" s="1" t="s">
        <v>164</v>
      </c>
      <c r="E89" s="51" t="s">
        <v>64</v>
      </c>
      <c r="F89" s="10">
        <f t="shared" si="5"/>
        <v>13062.6</v>
      </c>
      <c r="G89" s="10">
        <f t="shared" si="3"/>
        <v>78375.600000000006</v>
      </c>
      <c r="H89" s="41">
        <v>42300</v>
      </c>
    </row>
    <row r="90" spans="1:8" s="34" customFormat="1" ht="31.5" x14ac:dyDescent="0.25">
      <c r="A90" s="1"/>
      <c r="B90" s="9" t="s">
        <v>145</v>
      </c>
      <c r="C90" s="59" t="s">
        <v>240</v>
      </c>
      <c r="D90" s="1" t="s">
        <v>164</v>
      </c>
      <c r="E90" s="51" t="s">
        <v>53</v>
      </c>
      <c r="F90" s="10">
        <f t="shared" si="5"/>
        <v>13105.400000000001</v>
      </c>
      <c r="G90" s="10">
        <f t="shared" si="3"/>
        <v>78632.399999999994</v>
      </c>
      <c r="H90" s="43">
        <v>42097</v>
      </c>
    </row>
    <row r="91" spans="1:8" s="34" customFormat="1" x14ac:dyDescent="0.25">
      <c r="A91" s="1"/>
      <c r="B91" s="12" t="s">
        <v>145</v>
      </c>
      <c r="C91" s="61" t="s">
        <v>34</v>
      </c>
      <c r="D91" s="1" t="s">
        <v>164</v>
      </c>
      <c r="E91" s="51" t="s">
        <v>57</v>
      </c>
      <c r="F91" s="10">
        <f t="shared" si="5"/>
        <v>15161</v>
      </c>
      <c r="G91" s="10">
        <f t="shared" si="3"/>
        <v>90966</v>
      </c>
      <c r="H91" s="43">
        <v>42097</v>
      </c>
    </row>
    <row r="92" spans="1:8" s="34" customFormat="1" x14ac:dyDescent="0.25">
      <c r="A92" s="1"/>
      <c r="B92" s="12" t="s">
        <v>145</v>
      </c>
      <c r="C92" s="61" t="s">
        <v>51</v>
      </c>
      <c r="D92" s="1" t="s">
        <v>164</v>
      </c>
      <c r="E92" s="51" t="s">
        <v>66</v>
      </c>
      <c r="F92" s="10">
        <f t="shared" si="5"/>
        <v>15418</v>
      </c>
      <c r="G92" s="10">
        <f t="shared" si="3"/>
        <v>92508</v>
      </c>
      <c r="H92" s="43">
        <v>43017</v>
      </c>
    </row>
    <row r="93" spans="1:8" s="34" customFormat="1" x14ac:dyDescent="0.25">
      <c r="A93" s="1" t="s">
        <v>140</v>
      </c>
      <c r="B93" s="76" t="s">
        <v>67</v>
      </c>
      <c r="C93" s="77"/>
      <c r="D93" s="2"/>
      <c r="E93" s="50"/>
      <c r="F93" s="10"/>
      <c r="G93" s="10"/>
      <c r="H93" s="40"/>
    </row>
    <row r="94" spans="1:8" s="34" customFormat="1" x14ac:dyDescent="0.25">
      <c r="A94" s="1"/>
      <c r="B94" s="12" t="s">
        <v>145</v>
      </c>
      <c r="C94" s="61" t="s">
        <v>40</v>
      </c>
      <c r="D94" s="1" t="s">
        <v>164</v>
      </c>
      <c r="E94" s="51" t="s">
        <v>76</v>
      </c>
      <c r="F94" s="10">
        <f t="shared" si="5"/>
        <v>1203.4000000000001</v>
      </c>
      <c r="G94" s="10">
        <f t="shared" si="3"/>
        <v>7220.4</v>
      </c>
      <c r="H94" s="36">
        <v>42097</v>
      </c>
    </row>
    <row r="95" spans="1:8" s="34" customFormat="1" x14ac:dyDescent="0.25">
      <c r="A95" s="1"/>
      <c r="B95" s="9" t="s">
        <v>145</v>
      </c>
      <c r="C95" s="59" t="s">
        <v>32</v>
      </c>
      <c r="D95" s="1" t="s">
        <v>164</v>
      </c>
      <c r="E95" s="48" t="s">
        <v>70</v>
      </c>
      <c r="F95" s="10">
        <f t="shared" si="5"/>
        <v>2526</v>
      </c>
      <c r="G95" s="10">
        <f t="shared" si="3"/>
        <v>15156</v>
      </c>
      <c r="H95" s="36">
        <v>42097</v>
      </c>
    </row>
    <row r="96" spans="1:8" s="34" customFormat="1" x14ac:dyDescent="0.25">
      <c r="A96" s="1"/>
      <c r="B96" s="12" t="s">
        <v>145</v>
      </c>
      <c r="C96" s="61" t="s">
        <v>39</v>
      </c>
      <c r="D96" s="1" t="s">
        <v>164</v>
      </c>
      <c r="E96" s="51" t="s">
        <v>75</v>
      </c>
      <c r="F96" s="10">
        <f t="shared" si="5"/>
        <v>2533.2000000000003</v>
      </c>
      <c r="G96" s="10">
        <f t="shared" ref="G96:G152" si="6">E96+F96</f>
        <v>15199.2</v>
      </c>
      <c r="H96" s="36">
        <v>42097</v>
      </c>
    </row>
    <row r="97" spans="1:8" s="34" customFormat="1" x14ac:dyDescent="0.25">
      <c r="A97" s="1"/>
      <c r="B97" s="12" t="s">
        <v>145</v>
      </c>
      <c r="C97" s="61" t="s">
        <v>36</v>
      </c>
      <c r="D97" s="1" t="s">
        <v>164</v>
      </c>
      <c r="E97" s="51" t="s">
        <v>73</v>
      </c>
      <c r="F97" s="10">
        <f t="shared" si="5"/>
        <v>2836.6000000000004</v>
      </c>
      <c r="G97" s="10">
        <f t="shared" si="6"/>
        <v>17019.599999999999</v>
      </c>
      <c r="H97" s="36">
        <v>42097</v>
      </c>
    </row>
    <row r="98" spans="1:8" s="34" customFormat="1" x14ac:dyDescent="0.25">
      <c r="A98" s="1"/>
      <c r="B98" s="12" t="s">
        <v>145</v>
      </c>
      <c r="C98" s="61" t="s">
        <v>231</v>
      </c>
      <c r="D98" s="1" t="s">
        <v>164</v>
      </c>
      <c r="E98" s="47">
        <v>15096</v>
      </c>
      <c r="F98" s="10">
        <f t="shared" si="5"/>
        <v>3019.2000000000003</v>
      </c>
      <c r="G98" s="10">
        <f t="shared" si="6"/>
        <v>18115.2</v>
      </c>
      <c r="H98" s="41">
        <v>43293</v>
      </c>
    </row>
    <row r="99" spans="1:8" s="34" customFormat="1" x14ac:dyDescent="0.25">
      <c r="A99" s="1"/>
      <c r="B99" s="12" t="s">
        <v>145</v>
      </c>
      <c r="C99" s="61" t="s">
        <v>34</v>
      </c>
      <c r="D99" s="1" t="s">
        <v>164</v>
      </c>
      <c r="E99" s="48" t="s">
        <v>72</v>
      </c>
      <c r="F99" s="10">
        <f t="shared" si="5"/>
        <v>3177.8</v>
      </c>
      <c r="G99" s="10">
        <f t="shared" si="6"/>
        <v>19066.8</v>
      </c>
      <c r="H99" s="36">
        <v>42097</v>
      </c>
    </row>
    <row r="100" spans="1:8" s="34" customFormat="1" x14ac:dyDescent="0.25">
      <c r="A100" s="1"/>
      <c r="B100" s="12" t="s">
        <v>145</v>
      </c>
      <c r="C100" s="61" t="s">
        <v>48</v>
      </c>
      <c r="D100" s="1" t="s">
        <v>164</v>
      </c>
      <c r="E100" s="51" t="s">
        <v>77</v>
      </c>
      <c r="F100" s="10">
        <f t="shared" si="5"/>
        <v>3860</v>
      </c>
      <c r="G100" s="10">
        <f t="shared" si="6"/>
        <v>23160</v>
      </c>
      <c r="H100" s="41">
        <v>42300</v>
      </c>
    </row>
    <row r="101" spans="1:8" s="34" customFormat="1" x14ac:dyDescent="0.25">
      <c r="A101" s="1"/>
      <c r="B101" s="12" t="s">
        <v>145</v>
      </c>
      <c r="C101" s="61" t="s">
        <v>236</v>
      </c>
      <c r="D101" s="1" t="s">
        <v>164</v>
      </c>
      <c r="E101" s="54">
        <v>19379</v>
      </c>
      <c r="F101" s="10">
        <f t="shared" si="5"/>
        <v>3875.8</v>
      </c>
      <c r="G101" s="10">
        <f t="shared" si="6"/>
        <v>23254.799999999999</v>
      </c>
      <c r="H101" s="43">
        <v>43301</v>
      </c>
    </row>
    <row r="102" spans="1:8" s="34" customFormat="1" x14ac:dyDescent="0.25">
      <c r="A102" s="1"/>
      <c r="B102" s="12" t="s">
        <v>145</v>
      </c>
      <c r="C102" s="61" t="s">
        <v>232</v>
      </c>
      <c r="D102" s="1" t="s">
        <v>164</v>
      </c>
      <c r="E102" s="47">
        <v>19379</v>
      </c>
      <c r="F102" s="10">
        <f t="shared" si="5"/>
        <v>3875.8</v>
      </c>
      <c r="G102" s="10">
        <f t="shared" si="6"/>
        <v>23254.799999999999</v>
      </c>
      <c r="H102" s="41">
        <v>43293</v>
      </c>
    </row>
    <row r="103" spans="1:8" s="34" customFormat="1" ht="31.5" x14ac:dyDescent="0.25">
      <c r="A103" s="1"/>
      <c r="B103" s="12" t="s">
        <v>145</v>
      </c>
      <c r="C103" s="61" t="s">
        <v>250</v>
      </c>
      <c r="D103" s="1" t="s">
        <v>164</v>
      </c>
      <c r="E103" s="51" t="s">
        <v>78</v>
      </c>
      <c r="F103" s="10">
        <f t="shared" si="5"/>
        <v>3946.6000000000004</v>
      </c>
      <c r="G103" s="10">
        <f t="shared" si="6"/>
        <v>23679.599999999999</v>
      </c>
      <c r="H103" s="41">
        <v>42300</v>
      </c>
    </row>
    <row r="104" spans="1:8" s="34" customFormat="1" x14ac:dyDescent="0.25">
      <c r="A104" s="1"/>
      <c r="B104" s="9" t="s">
        <v>145</v>
      </c>
      <c r="C104" s="59" t="s">
        <v>31</v>
      </c>
      <c r="D104" s="1" t="s">
        <v>164</v>
      </c>
      <c r="E104" s="51" t="s">
        <v>69</v>
      </c>
      <c r="F104" s="10">
        <f t="shared" si="5"/>
        <v>4024.4</v>
      </c>
      <c r="G104" s="10">
        <f t="shared" si="6"/>
        <v>24146.400000000001</v>
      </c>
      <c r="H104" s="36">
        <v>42097</v>
      </c>
    </row>
    <row r="105" spans="1:8" s="34" customFormat="1" x14ac:dyDescent="0.25">
      <c r="A105" s="1"/>
      <c r="B105" s="12" t="s">
        <v>145</v>
      </c>
      <c r="C105" s="61" t="s">
        <v>37</v>
      </c>
      <c r="D105" s="1" t="s">
        <v>164</v>
      </c>
      <c r="E105" s="51" t="s">
        <v>74</v>
      </c>
      <c r="F105" s="10">
        <f t="shared" si="5"/>
        <v>4272.8</v>
      </c>
      <c r="G105" s="10">
        <f t="shared" si="6"/>
        <v>25636.799999999999</v>
      </c>
      <c r="H105" s="36">
        <v>42097</v>
      </c>
    </row>
    <row r="106" spans="1:8" s="34" customFormat="1" x14ac:dyDescent="0.25">
      <c r="A106" s="1"/>
      <c r="B106" s="12" t="s">
        <v>145</v>
      </c>
      <c r="C106" s="61" t="s">
        <v>50</v>
      </c>
      <c r="D106" s="1" t="s">
        <v>164</v>
      </c>
      <c r="E106" s="47" t="s">
        <v>79</v>
      </c>
      <c r="F106" s="10">
        <f t="shared" si="5"/>
        <v>4304</v>
      </c>
      <c r="G106" s="10">
        <f t="shared" si="6"/>
        <v>25824</v>
      </c>
      <c r="H106" s="43">
        <v>42835</v>
      </c>
    </row>
    <row r="107" spans="1:8" s="34" customFormat="1" x14ac:dyDescent="0.25">
      <c r="A107" s="1"/>
      <c r="B107" s="9" t="s">
        <v>145</v>
      </c>
      <c r="C107" s="59" t="s">
        <v>33</v>
      </c>
      <c r="D107" s="1" t="s">
        <v>164</v>
      </c>
      <c r="E107" s="48" t="s">
        <v>71</v>
      </c>
      <c r="F107" s="10">
        <f t="shared" si="5"/>
        <v>4400.2</v>
      </c>
      <c r="G107" s="10">
        <f t="shared" si="6"/>
        <v>26401.200000000001</v>
      </c>
      <c r="H107" s="36">
        <v>42097</v>
      </c>
    </row>
    <row r="108" spans="1:8" s="34" customFormat="1" x14ac:dyDescent="0.25">
      <c r="A108" s="1"/>
      <c r="B108" s="12" t="s">
        <v>145</v>
      </c>
      <c r="C108" s="61" t="s">
        <v>51</v>
      </c>
      <c r="D108" s="1" t="s">
        <v>164</v>
      </c>
      <c r="E108" s="48" t="s">
        <v>80</v>
      </c>
      <c r="F108" s="10">
        <f t="shared" si="5"/>
        <v>4460.4000000000005</v>
      </c>
      <c r="G108" s="10">
        <f t="shared" si="6"/>
        <v>26762.400000000001</v>
      </c>
      <c r="H108" s="43">
        <v>43017</v>
      </c>
    </row>
    <row r="109" spans="1:8" s="34" customFormat="1" x14ac:dyDescent="0.25">
      <c r="A109" s="1"/>
      <c r="B109" s="9" t="s">
        <v>145</v>
      </c>
      <c r="C109" s="59" t="s">
        <v>213</v>
      </c>
      <c r="D109" s="1" t="s">
        <v>164</v>
      </c>
      <c r="E109" s="47">
        <v>27945</v>
      </c>
      <c r="F109" s="10">
        <f t="shared" si="5"/>
        <v>5589</v>
      </c>
      <c r="G109" s="10">
        <f t="shared" si="6"/>
        <v>33534</v>
      </c>
      <c r="H109" s="43">
        <v>43255</v>
      </c>
    </row>
    <row r="110" spans="1:8" s="34" customFormat="1" x14ac:dyDescent="0.25">
      <c r="A110" s="1"/>
      <c r="B110" s="9" t="s">
        <v>145</v>
      </c>
      <c r="C110" s="61" t="s">
        <v>205</v>
      </c>
      <c r="D110" s="1" t="s">
        <v>164</v>
      </c>
      <c r="E110" s="55">
        <v>28373</v>
      </c>
      <c r="F110" s="10">
        <f t="shared" si="5"/>
        <v>5674.6</v>
      </c>
      <c r="G110" s="10">
        <f t="shared" si="6"/>
        <v>34047.599999999999</v>
      </c>
      <c r="H110" s="36">
        <v>43160</v>
      </c>
    </row>
    <row r="111" spans="1:8" s="34" customFormat="1" ht="31.5" x14ac:dyDescent="0.25">
      <c r="A111" s="1"/>
      <c r="B111" s="9" t="s">
        <v>145</v>
      </c>
      <c r="C111" s="59" t="s">
        <v>240</v>
      </c>
      <c r="D111" s="1" t="s">
        <v>164</v>
      </c>
      <c r="E111" s="48" t="s">
        <v>68</v>
      </c>
      <c r="F111" s="10">
        <f t="shared" ref="F111:F152" si="7">0.2*E111</f>
        <v>6609</v>
      </c>
      <c r="G111" s="10">
        <f t="shared" si="6"/>
        <v>39654</v>
      </c>
      <c r="H111" s="36">
        <v>42097</v>
      </c>
    </row>
    <row r="112" spans="1:8" s="34" customFormat="1" x14ac:dyDescent="0.25">
      <c r="A112" s="1" t="s">
        <v>141</v>
      </c>
      <c r="B112" s="76" t="s">
        <v>81</v>
      </c>
      <c r="C112" s="77"/>
      <c r="D112" s="2"/>
      <c r="E112" s="50"/>
      <c r="F112" s="10"/>
      <c r="G112" s="10"/>
      <c r="H112" s="40"/>
    </row>
    <row r="113" spans="1:8" x14ac:dyDescent="0.25">
      <c r="A113" s="1"/>
      <c r="B113" s="12" t="s">
        <v>145</v>
      </c>
      <c r="C113" s="61" t="s">
        <v>40</v>
      </c>
      <c r="D113" s="1" t="s">
        <v>164</v>
      </c>
      <c r="E113" s="51" t="s">
        <v>88</v>
      </c>
      <c r="F113" s="10">
        <f t="shared" si="7"/>
        <v>856.6</v>
      </c>
      <c r="G113" s="10">
        <f t="shared" si="6"/>
        <v>5139.6000000000004</v>
      </c>
      <c r="H113" s="36">
        <v>42097</v>
      </c>
    </row>
    <row r="114" spans="1:8" x14ac:dyDescent="0.25">
      <c r="A114" s="1"/>
      <c r="B114" s="12" t="s">
        <v>145</v>
      </c>
      <c r="C114" s="61" t="s">
        <v>34</v>
      </c>
      <c r="D114" s="1" t="s">
        <v>164</v>
      </c>
      <c r="E114" s="51" t="s">
        <v>84</v>
      </c>
      <c r="F114" s="10">
        <f t="shared" si="7"/>
        <v>1284.8000000000002</v>
      </c>
      <c r="G114" s="10">
        <f t="shared" si="6"/>
        <v>7708.8</v>
      </c>
      <c r="H114" s="36">
        <v>42097</v>
      </c>
    </row>
    <row r="115" spans="1:8" ht="31.5" x14ac:dyDescent="0.25">
      <c r="A115" s="1"/>
      <c r="B115" s="12" t="s">
        <v>145</v>
      </c>
      <c r="C115" s="61" t="s">
        <v>242</v>
      </c>
      <c r="D115" s="1" t="s">
        <v>164</v>
      </c>
      <c r="E115" s="51" t="s">
        <v>86</v>
      </c>
      <c r="F115" s="10">
        <f t="shared" si="7"/>
        <v>1456.2</v>
      </c>
      <c r="G115" s="10">
        <f t="shared" si="6"/>
        <v>8737.2000000000007</v>
      </c>
      <c r="H115" s="36">
        <v>42097</v>
      </c>
    </row>
    <row r="116" spans="1:8" x14ac:dyDescent="0.25">
      <c r="A116" s="1"/>
      <c r="B116" s="9" t="s">
        <v>145</v>
      </c>
      <c r="C116" s="59" t="s">
        <v>32</v>
      </c>
      <c r="D116" s="1" t="s">
        <v>164</v>
      </c>
      <c r="E116" s="51" t="s">
        <v>83</v>
      </c>
      <c r="F116" s="10">
        <f t="shared" si="7"/>
        <v>1584.6000000000001</v>
      </c>
      <c r="G116" s="10">
        <f t="shared" si="6"/>
        <v>9507.6</v>
      </c>
      <c r="H116" s="36">
        <v>42097</v>
      </c>
    </row>
    <row r="117" spans="1:8" x14ac:dyDescent="0.25">
      <c r="A117" s="1"/>
      <c r="B117" s="12" t="s">
        <v>145</v>
      </c>
      <c r="C117" s="61" t="s">
        <v>36</v>
      </c>
      <c r="D117" s="1" t="s">
        <v>164</v>
      </c>
      <c r="E117" s="51" t="s">
        <v>85</v>
      </c>
      <c r="F117" s="10">
        <f t="shared" si="7"/>
        <v>2269.8000000000002</v>
      </c>
      <c r="G117" s="10">
        <f t="shared" si="6"/>
        <v>13618.8</v>
      </c>
      <c r="H117" s="36">
        <v>42097</v>
      </c>
    </row>
    <row r="118" spans="1:8" ht="31.5" x14ac:dyDescent="0.25">
      <c r="A118" s="1"/>
      <c r="B118" s="9" t="s">
        <v>145</v>
      </c>
      <c r="C118" s="59" t="s">
        <v>241</v>
      </c>
      <c r="D118" s="1" t="s">
        <v>164</v>
      </c>
      <c r="E118" s="51" t="s">
        <v>82</v>
      </c>
      <c r="F118" s="10">
        <f t="shared" si="7"/>
        <v>2612.6000000000004</v>
      </c>
      <c r="G118" s="10">
        <f t="shared" si="6"/>
        <v>15675.6</v>
      </c>
      <c r="H118" s="36">
        <v>42097</v>
      </c>
    </row>
    <row r="119" spans="1:8" x14ac:dyDescent="0.25">
      <c r="A119" s="1"/>
      <c r="B119" s="12" t="s">
        <v>145</v>
      </c>
      <c r="C119" s="61" t="s">
        <v>50</v>
      </c>
      <c r="D119" s="1" t="s">
        <v>164</v>
      </c>
      <c r="E119" s="47" t="s">
        <v>90</v>
      </c>
      <c r="F119" s="10">
        <f t="shared" si="7"/>
        <v>2909</v>
      </c>
      <c r="G119" s="10">
        <f t="shared" si="6"/>
        <v>17454</v>
      </c>
      <c r="H119" s="43">
        <v>42835</v>
      </c>
    </row>
    <row r="120" spans="1:8" ht="31.5" x14ac:dyDescent="0.25">
      <c r="A120" s="1"/>
      <c r="B120" s="9" t="s">
        <v>145</v>
      </c>
      <c r="C120" s="59" t="s">
        <v>240</v>
      </c>
      <c r="D120" s="1" t="s">
        <v>164</v>
      </c>
      <c r="E120" s="51" t="s">
        <v>43</v>
      </c>
      <c r="F120" s="10">
        <f t="shared" si="7"/>
        <v>3383.4</v>
      </c>
      <c r="G120" s="10">
        <f t="shared" si="6"/>
        <v>20300.400000000001</v>
      </c>
      <c r="H120" s="36">
        <v>42097</v>
      </c>
    </row>
    <row r="121" spans="1:8" x14ac:dyDescent="0.25">
      <c r="A121" s="1"/>
      <c r="B121" s="12" t="s">
        <v>145</v>
      </c>
      <c r="C121" s="61" t="s">
        <v>51</v>
      </c>
      <c r="D121" s="1" t="s">
        <v>164</v>
      </c>
      <c r="E121" s="51" t="s">
        <v>89</v>
      </c>
      <c r="F121" s="10">
        <f t="shared" si="7"/>
        <v>3426.2000000000003</v>
      </c>
      <c r="G121" s="10">
        <f t="shared" si="6"/>
        <v>20557.2</v>
      </c>
      <c r="H121" s="43">
        <v>43017</v>
      </c>
    </row>
    <row r="122" spans="1:8" ht="47.25" x14ac:dyDescent="0.25">
      <c r="A122" s="1"/>
      <c r="B122" s="12" t="s">
        <v>145</v>
      </c>
      <c r="C122" s="61" t="s">
        <v>239</v>
      </c>
      <c r="D122" s="1" t="s">
        <v>164</v>
      </c>
      <c r="E122" s="51" t="s">
        <v>89</v>
      </c>
      <c r="F122" s="10">
        <f t="shared" si="7"/>
        <v>3426.2000000000003</v>
      </c>
      <c r="G122" s="10">
        <f t="shared" si="6"/>
        <v>20557.2</v>
      </c>
      <c r="H122" s="41">
        <v>42300</v>
      </c>
    </row>
    <row r="123" spans="1:8" x14ac:dyDescent="0.25">
      <c r="A123" s="1"/>
      <c r="B123" s="12" t="s">
        <v>145</v>
      </c>
      <c r="C123" s="61" t="s">
        <v>39</v>
      </c>
      <c r="D123" s="1" t="s">
        <v>164</v>
      </c>
      <c r="E123" s="51" t="s">
        <v>87</v>
      </c>
      <c r="F123" s="10">
        <f t="shared" si="7"/>
        <v>3640.4</v>
      </c>
      <c r="G123" s="10">
        <f t="shared" si="6"/>
        <v>21842.400000000001</v>
      </c>
      <c r="H123" s="36">
        <v>42097</v>
      </c>
    </row>
    <row r="124" spans="1:8" ht="31.5" x14ac:dyDescent="0.25">
      <c r="A124" s="1"/>
      <c r="B124" s="12" t="s">
        <v>145</v>
      </c>
      <c r="C124" s="61" t="s">
        <v>238</v>
      </c>
      <c r="D124" s="1" t="s">
        <v>164</v>
      </c>
      <c r="E124" s="51" t="s">
        <v>234</v>
      </c>
      <c r="F124" s="10">
        <f t="shared" si="7"/>
        <v>5050.4000000000005</v>
      </c>
      <c r="G124" s="10">
        <f t="shared" si="6"/>
        <v>30302.400000000001</v>
      </c>
      <c r="H124" s="41">
        <v>43293</v>
      </c>
    </row>
    <row r="125" spans="1:8" x14ac:dyDescent="0.25">
      <c r="A125" s="1"/>
      <c r="B125" s="9" t="s">
        <v>145</v>
      </c>
      <c r="C125" s="61" t="s">
        <v>205</v>
      </c>
      <c r="D125" s="1" t="s">
        <v>164</v>
      </c>
      <c r="E125" s="55">
        <v>25252</v>
      </c>
      <c r="F125" s="10">
        <f t="shared" si="7"/>
        <v>5050.4000000000005</v>
      </c>
      <c r="G125" s="10">
        <f t="shared" si="6"/>
        <v>30302.400000000001</v>
      </c>
      <c r="H125" s="36">
        <v>43160</v>
      </c>
    </row>
    <row r="126" spans="1:8" x14ac:dyDescent="0.25">
      <c r="A126" s="1"/>
      <c r="B126" s="9" t="s">
        <v>145</v>
      </c>
      <c r="C126" s="59" t="s">
        <v>213</v>
      </c>
      <c r="D126" s="1" t="s">
        <v>164</v>
      </c>
      <c r="E126" s="47">
        <v>25252</v>
      </c>
      <c r="F126" s="10">
        <f t="shared" si="7"/>
        <v>5050.4000000000005</v>
      </c>
      <c r="G126" s="10">
        <f t="shared" si="6"/>
        <v>30302.400000000001</v>
      </c>
      <c r="H126" s="43">
        <v>43255</v>
      </c>
    </row>
    <row r="127" spans="1:8" x14ac:dyDescent="0.25">
      <c r="A127" s="1"/>
      <c r="B127" s="12" t="s">
        <v>145</v>
      </c>
      <c r="C127" s="61" t="s">
        <v>236</v>
      </c>
      <c r="D127" s="1" t="s">
        <v>164</v>
      </c>
      <c r="E127" s="54">
        <v>27394</v>
      </c>
      <c r="F127" s="10">
        <f t="shared" si="7"/>
        <v>5478.8</v>
      </c>
      <c r="G127" s="10">
        <f t="shared" si="6"/>
        <v>32872.800000000003</v>
      </c>
      <c r="H127" s="43">
        <v>43301</v>
      </c>
    </row>
    <row r="128" spans="1:8" ht="33" customHeight="1" x14ac:dyDescent="0.25">
      <c r="A128" s="1" t="s">
        <v>142</v>
      </c>
      <c r="B128" s="85" t="s">
        <v>131</v>
      </c>
      <c r="C128" s="77"/>
      <c r="D128" s="2"/>
      <c r="E128" s="50"/>
      <c r="F128" s="10"/>
      <c r="G128" s="10"/>
      <c r="H128" s="40"/>
    </row>
    <row r="129" spans="1:8" x14ac:dyDescent="0.25">
      <c r="A129" s="1"/>
      <c r="B129" s="12" t="s">
        <v>145</v>
      </c>
      <c r="C129" s="61" t="s">
        <v>50</v>
      </c>
      <c r="D129" s="1" t="s">
        <v>164</v>
      </c>
      <c r="E129" s="47" t="s">
        <v>90</v>
      </c>
      <c r="F129" s="10">
        <f t="shared" si="7"/>
        <v>2909</v>
      </c>
      <c r="G129" s="10">
        <f t="shared" si="6"/>
        <v>17454</v>
      </c>
      <c r="H129" s="43">
        <v>42835</v>
      </c>
    </row>
    <row r="130" spans="1:8" x14ac:dyDescent="0.25">
      <c r="A130" s="1"/>
      <c r="B130" s="9" t="s">
        <v>145</v>
      </c>
      <c r="C130" s="59" t="s">
        <v>32</v>
      </c>
      <c r="D130" s="1" t="s">
        <v>164</v>
      </c>
      <c r="E130" s="51" t="s">
        <v>93</v>
      </c>
      <c r="F130" s="10">
        <f t="shared" si="7"/>
        <v>3207.2000000000003</v>
      </c>
      <c r="G130" s="10">
        <f t="shared" si="6"/>
        <v>19243.2</v>
      </c>
      <c r="H130" s="41">
        <v>42576</v>
      </c>
    </row>
    <row r="131" spans="1:8" x14ac:dyDescent="0.25">
      <c r="A131" s="1"/>
      <c r="B131" s="12" t="s">
        <v>145</v>
      </c>
      <c r="C131" s="61" t="s">
        <v>176</v>
      </c>
      <c r="D131" s="1" t="s">
        <v>164</v>
      </c>
      <c r="E131" s="51" t="s">
        <v>200</v>
      </c>
      <c r="F131" s="10">
        <f t="shared" si="7"/>
        <v>4151.6000000000004</v>
      </c>
      <c r="G131" s="10">
        <f t="shared" si="6"/>
        <v>24909.599999999999</v>
      </c>
      <c r="H131" s="41">
        <v>42576</v>
      </c>
    </row>
    <row r="132" spans="1:8" ht="31.5" x14ac:dyDescent="0.25">
      <c r="A132" s="1"/>
      <c r="B132" s="9" t="s">
        <v>145</v>
      </c>
      <c r="C132" s="59" t="s">
        <v>241</v>
      </c>
      <c r="D132" s="1" t="s">
        <v>164</v>
      </c>
      <c r="E132" s="51" t="s">
        <v>92</v>
      </c>
      <c r="F132" s="10">
        <f t="shared" si="7"/>
        <v>4671</v>
      </c>
      <c r="G132" s="10">
        <f t="shared" si="6"/>
        <v>28026</v>
      </c>
      <c r="H132" s="41">
        <v>42576</v>
      </c>
    </row>
    <row r="133" spans="1:8" x14ac:dyDescent="0.25">
      <c r="A133" s="1"/>
      <c r="B133" s="9" t="s">
        <v>145</v>
      </c>
      <c r="C133" s="59" t="s">
        <v>231</v>
      </c>
      <c r="D133" s="1" t="s">
        <v>164</v>
      </c>
      <c r="E133" s="54">
        <v>23111</v>
      </c>
      <c r="F133" s="10">
        <f t="shared" si="7"/>
        <v>4622.2</v>
      </c>
      <c r="G133" s="10">
        <f t="shared" si="6"/>
        <v>27733.200000000001</v>
      </c>
      <c r="H133" s="41">
        <v>43293</v>
      </c>
    </row>
    <row r="134" spans="1:8" x14ac:dyDescent="0.25">
      <c r="A134" s="1"/>
      <c r="B134" s="12" t="s">
        <v>145</v>
      </c>
      <c r="C134" s="61" t="s">
        <v>236</v>
      </c>
      <c r="D134" s="1" t="s">
        <v>164</v>
      </c>
      <c r="E134" s="54">
        <v>23111</v>
      </c>
      <c r="F134" s="10">
        <f t="shared" si="7"/>
        <v>4622.2</v>
      </c>
      <c r="G134" s="10">
        <f t="shared" si="6"/>
        <v>27733.200000000001</v>
      </c>
      <c r="H134" s="43">
        <v>43301</v>
      </c>
    </row>
    <row r="135" spans="1:8" x14ac:dyDescent="0.25">
      <c r="A135" s="1"/>
      <c r="B135" s="9" t="s">
        <v>145</v>
      </c>
      <c r="C135" s="59" t="s">
        <v>232</v>
      </c>
      <c r="D135" s="1" t="s">
        <v>164</v>
      </c>
      <c r="E135" s="51" t="s">
        <v>234</v>
      </c>
      <c r="F135" s="10">
        <f t="shared" si="7"/>
        <v>5050.4000000000005</v>
      </c>
      <c r="G135" s="10">
        <f t="shared" si="6"/>
        <v>30302.400000000001</v>
      </c>
      <c r="H135" s="41">
        <v>43293</v>
      </c>
    </row>
    <row r="136" spans="1:8" ht="63" x14ac:dyDescent="0.25">
      <c r="A136" s="1"/>
      <c r="B136" s="9" t="s">
        <v>145</v>
      </c>
      <c r="C136" s="59" t="s">
        <v>237</v>
      </c>
      <c r="D136" s="1" t="s">
        <v>164</v>
      </c>
      <c r="E136" s="51" t="s">
        <v>91</v>
      </c>
      <c r="F136" s="10">
        <f t="shared" si="7"/>
        <v>5520.8</v>
      </c>
      <c r="G136" s="10">
        <f t="shared" si="6"/>
        <v>33124.800000000003</v>
      </c>
      <c r="H136" s="41">
        <v>42576</v>
      </c>
    </row>
    <row r="137" spans="1:8" x14ac:dyDescent="0.25">
      <c r="A137" s="1"/>
      <c r="B137" s="12" t="s">
        <v>145</v>
      </c>
      <c r="C137" s="61" t="s">
        <v>175</v>
      </c>
      <c r="D137" s="1" t="s">
        <v>164</v>
      </c>
      <c r="E137" s="51" t="s">
        <v>94</v>
      </c>
      <c r="F137" s="10">
        <f t="shared" si="7"/>
        <v>5804.2000000000007</v>
      </c>
      <c r="G137" s="10">
        <f t="shared" si="6"/>
        <v>34825.199999999997</v>
      </c>
      <c r="H137" s="41">
        <v>42576</v>
      </c>
    </row>
    <row r="138" spans="1:8" x14ac:dyDescent="0.25">
      <c r="A138" s="1"/>
      <c r="B138" s="9" t="s">
        <v>145</v>
      </c>
      <c r="C138" s="61" t="s">
        <v>205</v>
      </c>
      <c r="D138" s="1" t="s">
        <v>164</v>
      </c>
      <c r="E138" s="55">
        <v>35745</v>
      </c>
      <c r="F138" s="10">
        <f t="shared" si="7"/>
        <v>7149</v>
      </c>
      <c r="G138" s="10">
        <f t="shared" si="6"/>
        <v>42894</v>
      </c>
      <c r="H138" s="36">
        <v>43160</v>
      </c>
    </row>
    <row r="139" spans="1:8" x14ac:dyDescent="0.25">
      <c r="A139" s="1"/>
      <c r="B139" s="9" t="s">
        <v>145</v>
      </c>
      <c r="C139" s="59" t="s">
        <v>213</v>
      </c>
      <c r="D139" s="1" t="s">
        <v>164</v>
      </c>
      <c r="E139" s="47">
        <v>35745</v>
      </c>
      <c r="F139" s="10">
        <f t="shared" si="7"/>
        <v>7149</v>
      </c>
      <c r="G139" s="10">
        <f t="shared" si="6"/>
        <v>42894</v>
      </c>
      <c r="H139" s="43">
        <v>43255</v>
      </c>
    </row>
    <row r="140" spans="1:8" s="8" customFormat="1" ht="46.5" customHeight="1" x14ac:dyDescent="0.25">
      <c r="A140" s="6" t="s">
        <v>143</v>
      </c>
      <c r="B140" s="85" t="s">
        <v>188</v>
      </c>
      <c r="C140" s="77"/>
      <c r="D140" s="6" t="s">
        <v>186</v>
      </c>
      <c r="E140" s="56">
        <v>69596.100000000006</v>
      </c>
      <c r="F140" s="10">
        <f t="shared" si="7"/>
        <v>13919.220000000001</v>
      </c>
      <c r="G140" s="10">
        <f t="shared" si="6"/>
        <v>83515.320000000007</v>
      </c>
      <c r="H140" s="36">
        <v>43151</v>
      </c>
    </row>
    <row r="141" spans="1:8" x14ac:dyDescent="0.25">
      <c r="A141" s="1" t="s">
        <v>189</v>
      </c>
      <c r="B141" s="76" t="s">
        <v>132</v>
      </c>
      <c r="C141" s="77"/>
      <c r="D141" s="1" t="s">
        <v>192</v>
      </c>
      <c r="E141" s="51" t="s">
        <v>95</v>
      </c>
      <c r="F141" s="10">
        <f t="shared" si="7"/>
        <v>6020.2000000000007</v>
      </c>
      <c r="G141" s="10">
        <f t="shared" si="6"/>
        <v>36121.199999999997</v>
      </c>
      <c r="H141" s="41">
        <v>42599</v>
      </c>
    </row>
    <row r="142" spans="1:8" ht="31.5" customHeight="1" x14ac:dyDescent="0.25">
      <c r="A142" s="1" t="s">
        <v>28</v>
      </c>
      <c r="B142" s="76" t="s">
        <v>144</v>
      </c>
      <c r="C142" s="77"/>
      <c r="D142" s="2"/>
      <c r="E142" s="50"/>
      <c r="F142" s="2"/>
      <c r="G142" s="32"/>
      <c r="H142" s="40"/>
    </row>
    <row r="143" spans="1:8" x14ac:dyDescent="0.25">
      <c r="A143" s="1"/>
      <c r="B143" s="12" t="s">
        <v>145</v>
      </c>
      <c r="C143" s="59" t="s">
        <v>221</v>
      </c>
      <c r="D143" s="1" t="s">
        <v>166</v>
      </c>
      <c r="E143" s="51" t="s">
        <v>100</v>
      </c>
      <c r="F143" s="10">
        <f t="shared" si="7"/>
        <v>1734.4</v>
      </c>
      <c r="G143" s="10">
        <f t="shared" si="6"/>
        <v>10406.4</v>
      </c>
      <c r="H143" s="36">
        <v>42097</v>
      </c>
    </row>
    <row r="144" spans="1:8" ht="31.5" x14ac:dyDescent="0.25">
      <c r="A144" s="1"/>
      <c r="B144" s="12" t="s">
        <v>145</v>
      </c>
      <c r="C144" s="59" t="s">
        <v>222</v>
      </c>
      <c r="D144" s="1" t="s">
        <v>167</v>
      </c>
      <c r="E144" s="51" t="s">
        <v>101</v>
      </c>
      <c r="F144" s="10">
        <f t="shared" si="7"/>
        <v>364.20000000000005</v>
      </c>
      <c r="G144" s="10">
        <f t="shared" si="6"/>
        <v>2185.1999999999998</v>
      </c>
      <c r="H144" s="36">
        <v>42097</v>
      </c>
    </row>
    <row r="145" spans="1:8" s="8" customFormat="1" ht="31.5" x14ac:dyDescent="0.25">
      <c r="A145" s="6"/>
      <c r="B145" s="26" t="s">
        <v>145</v>
      </c>
      <c r="C145" s="60" t="s">
        <v>223</v>
      </c>
      <c r="D145" s="6" t="s">
        <v>167</v>
      </c>
      <c r="E145" s="48" t="s">
        <v>201</v>
      </c>
      <c r="F145" s="10">
        <f t="shared" si="7"/>
        <v>286.60000000000002</v>
      </c>
      <c r="G145" s="10">
        <f t="shared" si="6"/>
        <v>1719.6</v>
      </c>
      <c r="H145" s="36">
        <v>42097</v>
      </c>
    </row>
    <row r="146" spans="1:8" ht="31.5" x14ac:dyDescent="0.25">
      <c r="A146" s="1"/>
      <c r="B146" s="12" t="s">
        <v>145</v>
      </c>
      <c r="C146" s="59" t="s">
        <v>224</v>
      </c>
      <c r="D146" s="1" t="s">
        <v>191</v>
      </c>
      <c r="E146" s="51" t="s">
        <v>102</v>
      </c>
      <c r="F146" s="10">
        <f t="shared" si="7"/>
        <v>131.4</v>
      </c>
      <c r="G146" s="10">
        <f t="shared" si="6"/>
        <v>788.4</v>
      </c>
      <c r="H146" s="41">
        <v>42300</v>
      </c>
    </row>
    <row r="147" spans="1:8" s="8" customFormat="1" ht="31.5" x14ac:dyDescent="0.25">
      <c r="A147" s="6"/>
      <c r="B147" s="26" t="s">
        <v>145</v>
      </c>
      <c r="C147" s="60" t="s">
        <v>225</v>
      </c>
      <c r="D147" s="6" t="s">
        <v>165</v>
      </c>
      <c r="E147" s="48" t="s">
        <v>103</v>
      </c>
      <c r="F147" s="10">
        <f t="shared" si="7"/>
        <v>1624.2</v>
      </c>
      <c r="G147" s="10">
        <f t="shared" si="6"/>
        <v>9745.2000000000007</v>
      </c>
      <c r="H147" s="36">
        <v>42097</v>
      </c>
    </row>
    <row r="148" spans="1:8" ht="31.5" x14ac:dyDescent="0.25">
      <c r="A148" s="1"/>
      <c r="B148" s="12" t="s">
        <v>145</v>
      </c>
      <c r="C148" s="59" t="s">
        <v>226</v>
      </c>
      <c r="D148" s="1" t="s">
        <v>165</v>
      </c>
      <c r="E148" s="51" t="s">
        <v>104</v>
      </c>
      <c r="F148" s="10">
        <f t="shared" si="7"/>
        <v>1797.4</v>
      </c>
      <c r="G148" s="10">
        <f t="shared" si="6"/>
        <v>10784.4</v>
      </c>
      <c r="H148" s="36">
        <v>42097</v>
      </c>
    </row>
    <row r="149" spans="1:8" ht="31.5" x14ac:dyDescent="0.25">
      <c r="A149" s="1"/>
      <c r="B149" s="12" t="s">
        <v>145</v>
      </c>
      <c r="C149" s="59" t="s">
        <v>227</v>
      </c>
      <c r="D149" s="1" t="s">
        <v>165</v>
      </c>
      <c r="E149" s="51" t="s">
        <v>105</v>
      </c>
      <c r="F149" s="10">
        <f t="shared" si="7"/>
        <v>1526.2</v>
      </c>
      <c r="G149" s="10">
        <f t="shared" si="6"/>
        <v>9157.2000000000007</v>
      </c>
      <c r="H149" s="36">
        <v>42097</v>
      </c>
    </row>
    <row r="150" spans="1:8" ht="31.5" x14ac:dyDescent="0.25">
      <c r="A150" s="1"/>
      <c r="B150" s="12" t="s">
        <v>145</v>
      </c>
      <c r="C150" s="59" t="s">
        <v>228</v>
      </c>
      <c r="D150" s="1" t="s">
        <v>165</v>
      </c>
      <c r="E150" s="51" t="s">
        <v>100</v>
      </c>
      <c r="F150" s="10">
        <f t="shared" si="7"/>
        <v>1734.4</v>
      </c>
      <c r="G150" s="10">
        <f t="shared" si="6"/>
        <v>10406.4</v>
      </c>
      <c r="H150" s="36">
        <v>42097</v>
      </c>
    </row>
    <row r="151" spans="1:8" x14ac:dyDescent="0.25">
      <c r="A151" s="1"/>
      <c r="B151" s="12" t="s">
        <v>145</v>
      </c>
      <c r="C151" s="59" t="s">
        <v>229</v>
      </c>
      <c r="D151" s="1" t="s">
        <v>187</v>
      </c>
      <c r="E151" s="51" t="s">
        <v>202</v>
      </c>
      <c r="F151" s="10">
        <f t="shared" si="7"/>
        <v>2197.9240000000004</v>
      </c>
      <c r="G151" s="10">
        <f t="shared" si="6"/>
        <v>13187.544000000002</v>
      </c>
      <c r="H151" s="36">
        <v>43132</v>
      </c>
    </row>
    <row r="152" spans="1:8" x14ac:dyDescent="0.25">
      <c r="A152" s="1"/>
      <c r="B152" s="12" t="s">
        <v>145</v>
      </c>
      <c r="C152" s="59" t="s">
        <v>230</v>
      </c>
      <c r="D152" s="1" t="s">
        <v>187</v>
      </c>
      <c r="E152" s="51" t="s">
        <v>203</v>
      </c>
      <c r="F152" s="10">
        <f t="shared" si="7"/>
        <v>4369.3040000000001</v>
      </c>
      <c r="G152" s="10">
        <f t="shared" si="6"/>
        <v>26215.824000000001</v>
      </c>
      <c r="H152" s="36">
        <v>43132</v>
      </c>
    </row>
    <row r="153" spans="1:8" s="58" customFormat="1" ht="78.75" x14ac:dyDescent="0.25">
      <c r="A153" s="48" t="s">
        <v>29</v>
      </c>
      <c r="B153" s="82" t="s">
        <v>152</v>
      </c>
      <c r="C153" s="83"/>
      <c r="D153" s="48" t="s">
        <v>153</v>
      </c>
      <c r="E153" s="48" t="s">
        <v>22</v>
      </c>
      <c r="F153" s="48" t="s">
        <v>257</v>
      </c>
      <c r="G153" s="56"/>
      <c r="H153" s="36">
        <v>42097</v>
      </c>
    </row>
    <row r="154" spans="1:8" s="21" customFormat="1" x14ac:dyDescent="0.25">
      <c r="A154" s="20" t="s">
        <v>216</v>
      </c>
      <c r="B154" s="11"/>
      <c r="C154" s="59"/>
      <c r="D154" s="2"/>
      <c r="E154" s="50"/>
      <c r="F154" s="2"/>
      <c r="G154" s="32"/>
      <c r="H154" s="40"/>
    </row>
    <row r="155" spans="1:8" ht="32.25" customHeight="1" x14ac:dyDescent="0.25">
      <c r="A155" s="1" t="s">
        <v>217</v>
      </c>
      <c r="B155" s="64" t="s">
        <v>206</v>
      </c>
      <c r="C155" s="65"/>
      <c r="D155" s="4" t="s">
        <v>207</v>
      </c>
      <c r="E155" s="51" t="s">
        <v>208</v>
      </c>
      <c r="F155" s="10">
        <f t="shared" ref="F155" si="8">0.2*E155</f>
        <v>32</v>
      </c>
      <c r="G155" s="10">
        <f t="shared" ref="G155" si="9">E155+F155</f>
        <v>192</v>
      </c>
      <c r="H155" s="41">
        <v>43160</v>
      </c>
    </row>
    <row r="156" spans="1:8" s="28" customFormat="1" x14ac:dyDescent="0.25">
      <c r="A156" s="20" t="s">
        <v>218</v>
      </c>
      <c r="B156" s="35"/>
      <c r="C156" s="27"/>
      <c r="D156" s="27"/>
      <c r="E156" s="57"/>
      <c r="F156" s="27"/>
      <c r="G156" s="33"/>
      <c r="H156" s="44"/>
    </row>
    <row r="157" spans="1:8" x14ac:dyDescent="0.25">
      <c r="A157" s="1"/>
      <c r="B157" s="12" t="s">
        <v>145</v>
      </c>
      <c r="C157" s="59" t="s">
        <v>106</v>
      </c>
      <c r="D157" s="1" t="s">
        <v>190</v>
      </c>
      <c r="E157" s="52">
        <v>46632</v>
      </c>
      <c r="F157" s="10">
        <f t="shared" ref="F157:F163" si="10">0.2*E157</f>
        <v>9326.4</v>
      </c>
      <c r="G157" s="10">
        <f t="shared" ref="G157:G163" si="11">E157+F157</f>
        <v>55958.400000000001</v>
      </c>
      <c r="H157" s="36">
        <v>43675</v>
      </c>
    </row>
    <row r="158" spans="1:8" x14ac:dyDescent="0.25">
      <c r="A158" s="1"/>
      <c r="B158" s="12" t="s">
        <v>145</v>
      </c>
      <c r="C158" s="59" t="s">
        <v>107</v>
      </c>
      <c r="D158" s="1" t="s">
        <v>177</v>
      </c>
      <c r="E158" s="52">
        <v>122</v>
      </c>
      <c r="F158" s="10">
        <f t="shared" si="10"/>
        <v>24.400000000000002</v>
      </c>
      <c r="G158" s="10">
        <f t="shared" si="11"/>
        <v>146.4</v>
      </c>
      <c r="H158" s="42">
        <v>42816</v>
      </c>
    </row>
    <row r="159" spans="1:8" ht="31.5" x14ac:dyDescent="0.25">
      <c r="A159" s="1"/>
      <c r="B159" s="12" t="s">
        <v>145</v>
      </c>
      <c r="C159" s="59" t="s">
        <v>172</v>
      </c>
      <c r="D159" s="1" t="s">
        <v>171</v>
      </c>
      <c r="E159" s="51" t="s">
        <v>170</v>
      </c>
      <c r="F159" s="10">
        <f t="shared" si="10"/>
        <v>22.828000000000003</v>
      </c>
      <c r="G159" s="10">
        <f t="shared" si="11"/>
        <v>136.96800000000002</v>
      </c>
      <c r="H159" s="41">
        <v>42333</v>
      </c>
    </row>
    <row r="160" spans="1:8" ht="31.5" x14ac:dyDescent="0.25">
      <c r="A160" s="1"/>
      <c r="B160" s="12" t="s">
        <v>145</v>
      </c>
      <c r="C160" s="59" t="s">
        <v>178</v>
      </c>
      <c r="D160" s="1" t="s">
        <v>171</v>
      </c>
      <c r="E160" s="47">
        <v>126</v>
      </c>
      <c r="F160" s="10">
        <f t="shared" si="10"/>
        <v>25.200000000000003</v>
      </c>
      <c r="G160" s="10">
        <f t="shared" si="11"/>
        <v>151.19999999999999</v>
      </c>
      <c r="H160" s="41">
        <v>42816</v>
      </c>
    </row>
    <row r="161" spans="1:8" x14ac:dyDescent="0.25">
      <c r="A161" s="1"/>
      <c r="B161" s="12" t="s">
        <v>145</v>
      </c>
      <c r="C161" s="59" t="s">
        <v>108</v>
      </c>
      <c r="D161" s="1" t="s">
        <v>171</v>
      </c>
      <c r="E161" s="51" t="s">
        <v>111</v>
      </c>
      <c r="F161" s="10">
        <f t="shared" si="10"/>
        <v>104.80000000000001</v>
      </c>
      <c r="G161" s="10">
        <f t="shared" si="11"/>
        <v>628.79999999999995</v>
      </c>
      <c r="H161" s="41">
        <v>42398</v>
      </c>
    </row>
    <row r="162" spans="1:8" x14ac:dyDescent="0.25">
      <c r="A162" s="1"/>
      <c r="B162" s="12" t="s">
        <v>145</v>
      </c>
      <c r="C162" s="59" t="s">
        <v>109</v>
      </c>
      <c r="D162" s="1" t="s">
        <v>171</v>
      </c>
      <c r="E162" s="51" t="s">
        <v>173</v>
      </c>
      <c r="F162" s="10">
        <f t="shared" si="10"/>
        <v>123.31</v>
      </c>
      <c r="G162" s="10">
        <f t="shared" si="11"/>
        <v>739.8599999999999</v>
      </c>
      <c r="H162" s="41">
        <v>42398</v>
      </c>
    </row>
    <row r="163" spans="1:8" x14ac:dyDescent="0.25">
      <c r="A163" s="1"/>
      <c r="B163" s="12" t="s">
        <v>145</v>
      </c>
      <c r="C163" s="59" t="s">
        <v>110</v>
      </c>
      <c r="D163" s="1" t="s">
        <v>171</v>
      </c>
      <c r="E163" s="51" t="s">
        <v>174</v>
      </c>
      <c r="F163" s="10">
        <f t="shared" si="10"/>
        <v>51.704000000000001</v>
      </c>
      <c r="G163" s="10">
        <f t="shared" si="11"/>
        <v>310.22399999999999</v>
      </c>
      <c r="H163" s="41">
        <v>42408</v>
      </c>
    </row>
    <row r="164" spans="1:8" s="14" customFormat="1" ht="37.5" customHeight="1" x14ac:dyDescent="0.3">
      <c r="A164" s="29"/>
      <c r="B164" s="30"/>
      <c r="C164" s="30"/>
      <c r="D164" s="31"/>
      <c r="H164" s="45"/>
    </row>
    <row r="165" spans="1:8" x14ac:dyDescent="0.25">
      <c r="B165" s="15"/>
    </row>
    <row r="168" spans="1:8" s="13" customFormat="1" x14ac:dyDescent="0.25">
      <c r="A168" s="15"/>
      <c r="B168" s="5"/>
      <c r="C168" s="5"/>
      <c r="D168" s="16"/>
      <c r="E168" s="3"/>
      <c r="F168" s="3"/>
      <c r="G168" s="3"/>
      <c r="H168" s="46"/>
    </row>
    <row r="169" spans="1:8" s="13" customFormat="1" x14ac:dyDescent="0.25">
      <c r="A169" s="15"/>
      <c r="B169" s="5"/>
      <c r="C169" s="5"/>
      <c r="D169" s="16"/>
      <c r="E169" s="3"/>
      <c r="F169" s="3"/>
      <c r="G169" s="3"/>
      <c r="H169" s="46"/>
    </row>
    <row r="170" spans="1:8" s="13" customFormat="1" x14ac:dyDescent="0.25">
      <c r="A170" s="15"/>
      <c r="B170" s="5"/>
      <c r="C170" s="5"/>
      <c r="D170" s="16"/>
      <c r="E170" s="3"/>
      <c r="F170" s="3"/>
      <c r="G170" s="3"/>
      <c r="H170" s="46"/>
    </row>
    <row r="171" spans="1:8" s="13" customFormat="1" x14ac:dyDescent="0.25">
      <c r="A171" s="15"/>
      <c r="B171" s="5"/>
      <c r="C171" s="5"/>
      <c r="D171" s="16"/>
      <c r="E171" s="3"/>
      <c r="F171" s="3"/>
      <c r="G171" s="3"/>
      <c r="H171" s="46"/>
    </row>
    <row r="172" spans="1:8" s="13" customFormat="1" x14ac:dyDescent="0.25">
      <c r="A172" s="15"/>
      <c r="B172" s="5"/>
      <c r="C172" s="5"/>
      <c r="D172" s="16"/>
      <c r="E172" s="3"/>
      <c r="F172" s="3"/>
      <c r="G172" s="3"/>
      <c r="H172" s="46"/>
    </row>
    <row r="173" spans="1:8" s="13" customFormat="1" x14ac:dyDescent="0.25">
      <c r="A173" s="15"/>
      <c r="B173" s="5"/>
      <c r="C173" s="5"/>
      <c r="D173" s="16"/>
      <c r="E173" s="3"/>
      <c r="F173" s="3"/>
      <c r="G173" s="3"/>
      <c r="H173" s="46"/>
    </row>
  </sheetData>
  <mergeCells count="37">
    <mergeCell ref="B155:C155"/>
    <mergeCell ref="B153:C153"/>
    <mergeCell ref="B44:C44"/>
    <mergeCell ref="B45:C45"/>
    <mergeCell ref="B46:C46"/>
    <mergeCell ref="B72:C72"/>
    <mergeCell ref="B73:C73"/>
    <mergeCell ref="B93:C93"/>
    <mergeCell ref="B112:C112"/>
    <mergeCell ref="B128:C128"/>
    <mergeCell ref="B140:C140"/>
    <mergeCell ref="B141:C141"/>
    <mergeCell ref="B142:C142"/>
    <mergeCell ref="B40:C40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6:C36"/>
    <mergeCell ref="B37:C37"/>
    <mergeCell ref="B19:C19"/>
    <mergeCell ref="A1:H1"/>
    <mergeCell ref="A2:H2"/>
    <mergeCell ref="A3:H3"/>
    <mergeCell ref="A4:H4"/>
    <mergeCell ref="B6:C6"/>
    <mergeCell ref="B7:C7"/>
    <mergeCell ref="B9:C9"/>
    <mergeCell ref="B10:C10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9" scale="28" fitToHeight="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с 01.10.2019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2019-09-27T12:29:38Z</dcterms:modified>
</cp:coreProperties>
</file>