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ейскурант с 10.08.2020" sheetId="32" r:id="rId1"/>
  </sheets>
  <calcPr calcId="162913"/>
</workbook>
</file>

<file path=xl/calcChain.xml><?xml version="1.0" encoding="utf-8"?>
<calcChain xmlns="http://schemas.openxmlformats.org/spreadsheetml/2006/main">
  <c r="F80" i="32" l="1"/>
  <c r="G80" i="32" s="1"/>
  <c r="F79" i="32"/>
  <c r="G79" i="32" s="1"/>
  <c r="F78" i="32"/>
  <c r="G78" i="32" s="1"/>
  <c r="F77" i="32"/>
  <c r="G77" i="32" s="1"/>
  <c r="F75" i="32"/>
  <c r="G75" i="32" s="1"/>
  <c r="F73" i="32"/>
  <c r="G73" i="32" s="1"/>
  <c r="F72" i="32"/>
  <c r="G72" i="32" s="1"/>
  <c r="F71" i="32"/>
  <c r="G71" i="32" s="1"/>
  <c r="F70" i="32"/>
  <c r="G70" i="32" s="1"/>
  <c r="F69" i="32"/>
  <c r="G69" i="32" s="1"/>
  <c r="F68" i="32"/>
  <c r="G68" i="32" s="1"/>
  <c r="F67" i="32"/>
  <c r="G67" i="32" s="1"/>
  <c r="F66" i="32"/>
  <c r="G66" i="32" s="1"/>
  <c r="F65" i="32"/>
  <c r="G65" i="32" s="1"/>
  <c r="F63" i="32"/>
  <c r="G63" i="32" s="1"/>
  <c r="F62" i="32"/>
  <c r="G62" i="32" s="1"/>
  <c r="F61" i="32"/>
  <c r="G61" i="32" s="1"/>
  <c r="F60" i="32"/>
  <c r="G60" i="32" s="1"/>
  <c r="F59" i="32"/>
  <c r="G59" i="32" s="1"/>
  <c r="F58" i="32"/>
  <c r="G58" i="32" s="1"/>
  <c r="F56" i="32"/>
  <c r="G56" i="32" s="1"/>
  <c r="F55" i="32"/>
  <c r="G55" i="32" s="1"/>
  <c r="F54" i="32"/>
  <c r="G54" i="32" s="1"/>
  <c r="F52" i="32"/>
  <c r="G52" i="32" s="1"/>
  <c r="F51" i="32"/>
  <c r="G51" i="32" s="1"/>
  <c r="F50" i="32"/>
  <c r="G50" i="32" s="1"/>
  <c r="F48" i="32"/>
  <c r="G48" i="32" s="1"/>
  <c r="F47" i="32"/>
  <c r="G47" i="32" s="1"/>
  <c r="F46" i="32"/>
  <c r="G46" i="32" s="1"/>
  <c r="F44" i="32"/>
  <c r="G44" i="32" s="1"/>
  <c r="F43" i="32"/>
  <c r="G43" i="32" s="1"/>
  <c r="F42" i="32"/>
  <c r="G42" i="32" s="1"/>
  <c r="F41" i="32"/>
  <c r="G41" i="32" s="1"/>
  <c r="F38" i="32"/>
  <c r="G38" i="32" s="1"/>
  <c r="F35" i="32"/>
  <c r="G35" i="32" s="1"/>
  <c r="F34" i="32"/>
  <c r="G34" i="32" s="1"/>
  <c r="F33" i="32"/>
  <c r="G33" i="32" s="1"/>
  <c r="F32" i="32"/>
  <c r="G32" i="32" s="1"/>
  <c r="F31" i="32"/>
  <c r="G31" i="32" s="1"/>
  <c r="F29" i="32"/>
  <c r="G29" i="32" s="1"/>
  <c r="G28" i="32"/>
  <c r="F27" i="32"/>
  <c r="G27" i="32" s="1"/>
  <c r="F26" i="32"/>
  <c r="G26" i="32" s="1"/>
  <c r="F24" i="32"/>
  <c r="G24" i="32" s="1"/>
  <c r="F23" i="32"/>
  <c r="G23" i="32" s="1"/>
  <c r="F22" i="32"/>
  <c r="G22" i="32" s="1"/>
  <c r="F19" i="32"/>
  <c r="G19" i="32" s="1"/>
  <c r="F18" i="32"/>
  <c r="G18" i="32" s="1"/>
  <c r="F17" i="32"/>
  <c r="G17" i="32" s="1"/>
  <c r="F15" i="32"/>
  <c r="G15" i="32" s="1"/>
  <c r="F14" i="32"/>
  <c r="G14" i="32" s="1"/>
  <c r="F11" i="32"/>
  <c r="G11" i="32" s="1"/>
  <c r="F10" i="32"/>
  <c r="G10" i="32" s="1"/>
</calcChain>
</file>

<file path=xl/sharedStrings.xml><?xml version="1.0" encoding="utf-8"?>
<sst xmlns="http://schemas.openxmlformats.org/spreadsheetml/2006/main" count="213" uniqueCount="163">
  <si>
    <t>Сбор за обеспечение авиационной безопасности</t>
  </si>
  <si>
    <t>Тариф за персональное сопровождение пассажиров</t>
  </si>
  <si>
    <t>Тариф за обработку грузов и почты</t>
  </si>
  <si>
    <t>Тариф за медицинский осмотр членов экипажа</t>
  </si>
  <si>
    <t>Тариф за доставку экипажа</t>
  </si>
  <si>
    <t>Тариф за обслуживание санузлов (туалетов)</t>
  </si>
  <si>
    <t>Тариф за заправку питьевой водой</t>
  </si>
  <si>
    <t>Прейскурант</t>
  </si>
  <si>
    <t>Сбор за взлет - посадку</t>
  </si>
  <si>
    <t>5% от  сбора за взлет-посадку</t>
  </si>
  <si>
    <t>Сбор за предоставление аэровокзального комплекса:</t>
  </si>
  <si>
    <t>Тариф за обслуживание пассажиров:</t>
  </si>
  <si>
    <t>Тариф за посадку или высадку пассажиров</t>
  </si>
  <si>
    <t>Тарифы за дополнительные услуги по авиационной безопасности</t>
  </si>
  <si>
    <t>Тариф за обслуживание по формам обеспечение вылета и встречи и осмотра воздушного судна</t>
  </si>
  <si>
    <t>Тарифы за техническое обслуживание воздушного судна по формам регламента</t>
  </si>
  <si>
    <t>Тариф за обеспечение приема и выпуска</t>
  </si>
  <si>
    <t>Тариф за слив питьевой воды из системы воздушного судна</t>
  </si>
  <si>
    <t>Тариф за обеспечение слива авиаГСМ</t>
  </si>
  <si>
    <t>Тариф за временную стоянку на аэродроме</t>
  </si>
  <si>
    <t>Тариф за предоставление специальных технических и транспортных средств</t>
  </si>
  <si>
    <t>Тариф за персональную охрану воздушного судна</t>
  </si>
  <si>
    <t>соответствующие сборы и тарифы за наземное обслуживание воздушных судов</t>
  </si>
  <si>
    <t>руб./ пасс.</t>
  </si>
  <si>
    <t>руб./ кг</t>
  </si>
  <si>
    <t>руб./ трап</t>
  </si>
  <si>
    <t>руб./ ед.</t>
  </si>
  <si>
    <t>руб./ нормо-час</t>
  </si>
  <si>
    <t>руб./ 15 мин</t>
  </si>
  <si>
    <t>Антиобледенительная жидкость "Арктика-ДГ"</t>
  </si>
  <si>
    <t>руб./ т</t>
  </si>
  <si>
    <t>Тариф за обеспечение воздушного запуска авиадвигателей (тип используемого технического средства Аист-6СС)</t>
  </si>
  <si>
    <t>Тариф за отдельные (дополнительные) услуги по техническому обслуживанию воздушного судна</t>
  </si>
  <si>
    <t>аэропортовых сборов, тарифов на аэропортовые и дополнительные услуги, цен на материально - технические ресурсы</t>
  </si>
  <si>
    <t>Услуги по приему, хранению и отпуску дизельного топлива</t>
  </si>
  <si>
    <t>3.1</t>
  </si>
  <si>
    <t xml:space="preserve">Сбор за стоянку </t>
  </si>
  <si>
    <t>Тариф за доставку пассажиров</t>
  </si>
  <si>
    <t>Тариф за обеспечение заправки авиационным топливом воздушного судна</t>
  </si>
  <si>
    <t>20%</t>
  </si>
  <si>
    <t>2.10.1.</t>
  </si>
  <si>
    <t>в аэропорту Бованенково</t>
  </si>
  <si>
    <t>№ п/п</t>
  </si>
  <si>
    <r>
      <t>Вид сбора (тарифа</t>
    </r>
    <r>
      <rPr>
        <b/>
        <sz val="11"/>
        <rFont val="Arial"/>
        <family val="2"/>
        <charset val="204"/>
      </rPr>
      <t>), наименование</t>
    </r>
    <r>
      <rPr>
        <b/>
        <sz val="11"/>
        <color theme="1"/>
        <rFont val="Arial"/>
        <family val="2"/>
        <charset val="204"/>
      </rPr>
      <t xml:space="preserve"> МТР</t>
    </r>
  </si>
  <si>
    <t>Единица измерения</t>
  </si>
  <si>
    <t>Дата начала действия сбора, тарифа, цены</t>
  </si>
  <si>
    <t>Ставка сбора, тариф, без НДС</t>
  </si>
  <si>
    <t>НДС</t>
  </si>
  <si>
    <t>Итого с НДС</t>
  </si>
  <si>
    <t>1.</t>
  </si>
  <si>
    <t>Аэропортовые сборы и тарифы (регулируемые государством)</t>
  </si>
  <si>
    <t>1.1.</t>
  </si>
  <si>
    <t>руб./ т МВМ</t>
  </si>
  <si>
    <t>1.2.</t>
  </si>
  <si>
    <t>1.3.</t>
  </si>
  <si>
    <t>руб./ час</t>
  </si>
  <si>
    <t>1.4.</t>
  </si>
  <si>
    <t>1.4.1.</t>
  </si>
  <si>
    <t xml:space="preserve">  - взрослый пассажир (12 лет и старше)</t>
  </si>
  <si>
    <t>1.4.2.</t>
  </si>
  <si>
    <t xml:space="preserve">  - дети (от 2 лет до 12 лет)</t>
  </si>
  <si>
    <t>1.5.</t>
  </si>
  <si>
    <t>1.5.1.</t>
  </si>
  <si>
    <t>1.5.2.</t>
  </si>
  <si>
    <t>1.6.</t>
  </si>
  <si>
    <t>2.</t>
  </si>
  <si>
    <t>Тарифы за наземное обслуживание и цены на материально-технические ресурсы (установленные аэропортом самостоятельно)</t>
  </si>
  <si>
    <t>2.1.</t>
  </si>
  <si>
    <t>Размер увеличения сборов и тарифов за наземное обслуживание воздушных судов, осуществляемое вне периода работы аэропорта (в период с 20.00 до 08.00, время местное), установленного регламентом работы аэропорта</t>
  </si>
  <si>
    <t>2.2.</t>
  </si>
  <si>
    <t>2.3.</t>
  </si>
  <si>
    <t>2.4.</t>
  </si>
  <si>
    <t>2.5.</t>
  </si>
  <si>
    <t>2.5.1.</t>
  </si>
  <si>
    <t>2.5.2.</t>
  </si>
  <si>
    <t>2.6.</t>
  </si>
  <si>
    <t>руб./ чел.</t>
  </si>
  <si>
    <t>2.7.</t>
  </si>
  <si>
    <t>руб./ ед</t>
  </si>
  <si>
    <t>2.8.</t>
  </si>
  <si>
    <t>2.8.1.</t>
  </si>
  <si>
    <t xml:space="preserve">  - ЕС-135, Ми 8Т/АМТ/МТВ, Ка-32 и др. типы ВС до max РК 34,879 м./ длина 37,569 м.</t>
  </si>
  <si>
    <t>2.8.2.</t>
  </si>
  <si>
    <t xml:space="preserve">  - Ан-2, ЕМВ-145, F-900/7X, CRJ-100/200, Л-410, RRJ-95LR-100, Як-42, Boeing-737-300/500/700 и др. типы ВС от max РК 34,88 м./ длина 37,57 м. до max РК 35,789 м./длина 39,499 м.</t>
  </si>
  <si>
    <t>2.8.3.</t>
  </si>
  <si>
    <t xml:space="preserve">  - A-319, A-320, Boeing-737-800 и др. типы ВС от max РК 35,79 м./ длина 39,5 м. до max РК 50,499 м./длина 47,899 м.</t>
  </si>
  <si>
    <t>2.8.4.</t>
  </si>
  <si>
    <t xml:space="preserve">  - A-321, Ту-204/214 и др. типы ВС от max РК 50,5 м./ длина 47,9 м. </t>
  </si>
  <si>
    <t>2.9.</t>
  </si>
  <si>
    <t>Тарифная ставка трудоемкости работ по техническому обслуживанию по форме А-1 (А-транзитная), обеспечения вылета и встречи, осмотра ВС и отдельных дополнительных услуг по техническому обслуживанию ВС</t>
  </si>
  <si>
    <t>2.10.</t>
  </si>
  <si>
    <t>2.10.1.1.</t>
  </si>
  <si>
    <t xml:space="preserve"> - RRJ-95LR-100</t>
  </si>
  <si>
    <t>руб./ обсл.</t>
  </si>
  <si>
    <t>2.11.</t>
  </si>
  <si>
    <t>2.11.1.</t>
  </si>
  <si>
    <t>2.11.1.1.</t>
  </si>
  <si>
    <t xml:space="preserve"> - ЕС-135 и др. типы ВС с МВМ до 5,499 тн.</t>
  </si>
  <si>
    <t>2.11.1.2.</t>
  </si>
  <si>
    <t xml:space="preserve"> - Ан-2, Ка-32, Ми 8Т/АМТ/МТВ, Л-410 и др. типы ВС с МВМ от 5,5 до 21,999 тн.</t>
  </si>
  <si>
    <t>2.11.1.3.</t>
  </si>
  <si>
    <t xml:space="preserve"> - ЕМВ-145, F-900/7X, CRJ-100/200 и др. типы ВС с МВМ от 22 до 49,449 тн. </t>
  </si>
  <si>
    <t>2.11.1.4.</t>
  </si>
  <si>
    <t xml:space="preserve"> - RRJ-95LR-100, Як-42, Boeing-737-300/500/700/800, 
A-319/320/321, Ту-204/214 и др. типы ВС с МВМ свыше 49,45 тн.</t>
  </si>
  <si>
    <t>2.11.2.</t>
  </si>
  <si>
    <t>Тариф за внутреннюю уборку (комплексную) воздушного судна</t>
  </si>
  <si>
    <t>2.11.2.1.</t>
  </si>
  <si>
    <t xml:space="preserve"> - ЕМВ-145, F-900/7X, Л-410, CRJ-100/200 и др. типы ВС с МВМ до 49.449 тн.</t>
  </si>
  <si>
    <t>2.11.2.2.</t>
  </si>
  <si>
    <t xml:space="preserve"> - Як-42, Boeing-737-300/500/700, RRJ-95LR-100 и др. типы ВС с МВМ от 49,45 до 75,499 тн.</t>
  </si>
  <si>
    <t>2.11.2.3.</t>
  </si>
  <si>
    <t xml:space="preserve"> - A-319/320/321, Boeing-737-800, Ту-204/214 и др. типы ВС с МВМ свыше 75,5 тн.</t>
  </si>
  <si>
    <t>2.11.3.</t>
  </si>
  <si>
    <t>2.11.3.1.</t>
  </si>
  <si>
    <t>- ЕМВ-145, F-900/7X, CRJ-100/200 и др. типы ВС с МВМ до 49.449 тн.</t>
  </si>
  <si>
    <t>2.11.3.2.</t>
  </si>
  <si>
    <t>- Як-42, Boeing-737-300/500/700, RRJ-95LR-100 и др. типы ВС с МВМ от 49,45 до 75,499 тн.</t>
  </si>
  <si>
    <t>2.11.3.3.</t>
  </si>
  <si>
    <t>- A-319/320/321, Boeing-737-800, Ту-204/214 и др. типы ВС с МВМ свыше 75,5 тн.</t>
  </si>
  <si>
    <t>2.11.4.</t>
  </si>
  <si>
    <t>2.11.4.1.</t>
  </si>
  <si>
    <t>2.11.4.2.</t>
  </si>
  <si>
    <t>2.11.4.3.</t>
  </si>
  <si>
    <t>2.11.5.</t>
  </si>
  <si>
    <t>2.11.5.1.</t>
  </si>
  <si>
    <t>2.11.5.2.</t>
  </si>
  <si>
    <t>2.11.5.3.</t>
  </si>
  <si>
    <t>2.11.6.</t>
  </si>
  <si>
    <t>Тариф за буксировку ВС</t>
  </si>
  <si>
    <t>2.11.7.</t>
  </si>
  <si>
    <t>2.11.8.</t>
  </si>
  <si>
    <t>2.11.9.</t>
  </si>
  <si>
    <t>2.11.9.1.</t>
  </si>
  <si>
    <t xml:space="preserve">  - моторный подогреватель УМП - 350</t>
  </si>
  <si>
    <t>2.11.9.2.</t>
  </si>
  <si>
    <t xml:space="preserve">  - наземный источник электропитания воздушных судов АПА- 5Д (Аист -3С)</t>
  </si>
  <si>
    <t>2.11.9.3.</t>
  </si>
  <si>
    <t>2.11.9.4.</t>
  </si>
  <si>
    <t xml:space="preserve">  - наземный источник питания GPU - 090 - 1</t>
  </si>
  <si>
    <t>2.11.9.5.</t>
  </si>
  <si>
    <t xml:space="preserve">  - машина для заправки питьевой водой ЗПВА -1,5 </t>
  </si>
  <si>
    <t>2.11.9.6.</t>
  </si>
  <si>
    <t xml:space="preserve">  - автомобиль с подъемной платформой  АПК - 10</t>
  </si>
  <si>
    <t>2.11.9.7.</t>
  </si>
  <si>
    <t xml:space="preserve">  - противообледенительная машина KIITOKORI EFI - 1500E</t>
  </si>
  <si>
    <t>2.11.9.8.</t>
  </si>
  <si>
    <t xml:space="preserve">  - машина для обработки туалетных отсеков воздушых судов ТСА -1,5</t>
  </si>
  <si>
    <t>2.11.9.9.</t>
  </si>
  <si>
    <t xml:space="preserve">  - трактор Bobcat TL 360</t>
  </si>
  <si>
    <t xml:space="preserve">  - трактор Bobcat S770</t>
  </si>
  <si>
    <t>3.</t>
  </si>
  <si>
    <t>Прочие тарифы</t>
  </si>
  <si>
    <t>руб./ тонно-сутки</t>
  </si>
  <si>
    <t>4.</t>
  </si>
  <si>
    <t>Стоимость материалов, предоставляемых при выполнении дополнительных услуг по техническому обслуживанию воздушного судна</t>
  </si>
  <si>
    <t>4.1.</t>
  </si>
  <si>
    <t>4.2.</t>
  </si>
  <si>
    <t>4.3.</t>
  </si>
  <si>
    <t>4.4.</t>
  </si>
  <si>
    <t>Антиобледенительная жидкость Тип 4 "Safewing MP IV LAUNCH"</t>
  </si>
  <si>
    <t>Противоводокристаллизационная жидкость "И-М"</t>
  </si>
  <si>
    <t>Авиационный керосин ТС - 1 (РТ)</t>
  </si>
  <si>
    <t>действует с 10.08.2020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</si>
</sst>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/>
    <xf numFmtId="3" fontId="3" fillId="3" borderId="2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/>
    <xf numFmtId="4" fontId="6" fillId="4" borderId="3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1" fillId="4" borderId="3" xfId="0" applyFont="1" applyFill="1" applyBorder="1" applyAlignment="1">
      <alignment horizontal="center" vertical="center" wrapText="1"/>
    </xf>
    <xf numFmtId="4" fontId="11" fillId="4" borderId="3" xfId="0" applyNumberFormat="1" applyFont="1" applyFill="1" applyBorder="1"/>
    <xf numFmtId="4" fontId="11" fillId="4" borderId="3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Normal="100" workbookViewId="0">
      <selection activeCell="C93" sqref="C93"/>
    </sheetView>
  </sheetViews>
  <sheetFormatPr defaultRowHeight="14.25" x14ac:dyDescent="0.2"/>
  <cols>
    <col min="1" max="1" width="11.7109375" style="1" customWidth="1"/>
    <col min="2" max="2" width="66" style="1" customWidth="1"/>
    <col min="3" max="3" width="20.5703125" style="1" customWidth="1"/>
    <col min="4" max="4" width="19.28515625" style="111" customWidth="1"/>
    <col min="5" max="7" width="20.85546875" style="1" customWidth="1"/>
    <col min="8" max="16384" width="9.140625" style="1"/>
  </cols>
  <sheetData>
    <row r="1" spans="1:7" ht="16.5" x14ac:dyDescent="0.2">
      <c r="A1" s="114" t="s">
        <v>7</v>
      </c>
      <c r="B1" s="115"/>
      <c r="C1" s="115"/>
      <c r="D1" s="115"/>
      <c r="E1" s="115"/>
      <c r="F1" s="115"/>
      <c r="G1" s="115"/>
    </row>
    <row r="2" spans="1:7" ht="16.5" x14ac:dyDescent="0.2">
      <c r="A2" s="115" t="s">
        <v>33</v>
      </c>
      <c r="B2" s="115"/>
      <c r="C2" s="115"/>
      <c r="D2" s="115"/>
      <c r="E2" s="115"/>
      <c r="F2" s="115"/>
      <c r="G2" s="115"/>
    </row>
    <row r="3" spans="1:7" ht="16.5" x14ac:dyDescent="0.2">
      <c r="A3" s="115" t="s">
        <v>41</v>
      </c>
      <c r="B3" s="115"/>
      <c r="C3" s="115"/>
      <c r="D3" s="115"/>
      <c r="E3" s="115"/>
      <c r="F3" s="115"/>
      <c r="G3" s="115"/>
    </row>
    <row r="4" spans="1:7" ht="15.75" x14ac:dyDescent="0.2">
      <c r="A4" s="2"/>
      <c r="B4" s="2"/>
      <c r="C4" s="2"/>
      <c r="D4" s="2"/>
      <c r="E4" s="2"/>
      <c r="F4" s="2"/>
      <c r="G4" s="2"/>
    </row>
    <row r="5" spans="1:7" ht="16.5" x14ac:dyDescent="0.25">
      <c r="A5" s="116" t="s">
        <v>162</v>
      </c>
      <c r="B5" s="116"/>
      <c r="C5" s="116"/>
      <c r="D5" s="116"/>
      <c r="E5" s="116"/>
      <c r="F5" s="116"/>
      <c r="G5" s="116"/>
    </row>
    <row r="6" spans="1:7" ht="15.75" x14ac:dyDescent="0.2">
      <c r="A6" s="2"/>
      <c r="B6" s="2"/>
      <c r="C6" s="2"/>
      <c r="D6" s="2"/>
      <c r="E6" s="2"/>
      <c r="F6" s="2"/>
      <c r="G6" s="2"/>
    </row>
    <row r="7" spans="1:7" ht="45" customHeight="1" x14ac:dyDescent="0.2">
      <c r="A7" s="3" t="s">
        <v>42</v>
      </c>
      <c r="B7" s="3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</row>
    <row r="8" spans="1:7" ht="13.5" customHeight="1" x14ac:dyDescent="0.2">
      <c r="A8" s="5">
        <v>1</v>
      </c>
      <c r="B8" s="6">
        <v>2</v>
      </c>
      <c r="C8" s="6">
        <v>3</v>
      </c>
      <c r="D8" s="7">
        <v>4</v>
      </c>
      <c r="E8" s="6">
        <v>5</v>
      </c>
      <c r="F8" s="6">
        <v>6</v>
      </c>
      <c r="G8" s="6">
        <v>7</v>
      </c>
    </row>
    <row r="9" spans="1:7" s="13" customFormat="1" ht="30" customHeight="1" x14ac:dyDescent="0.2">
      <c r="A9" s="8" t="s">
        <v>49</v>
      </c>
      <c r="B9" s="9" t="s">
        <v>50</v>
      </c>
      <c r="C9" s="10"/>
      <c r="D9" s="11"/>
      <c r="E9" s="10"/>
      <c r="F9" s="10"/>
      <c r="G9" s="12"/>
    </row>
    <row r="10" spans="1:7" ht="27.75" customHeight="1" x14ac:dyDescent="0.2">
      <c r="A10" s="14" t="s">
        <v>51</v>
      </c>
      <c r="B10" s="15" t="s">
        <v>8</v>
      </c>
      <c r="C10" s="16" t="s">
        <v>52</v>
      </c>
      <c r="D10" s="17">
        <v>44028</v>
      </c>
      <c r="E10" s="18">
        <v>39093</v>
      </c>
      <c r="F10" s="18">
        <f>E10*0.2</f>
        <v>7818.6</v>
      </c>
      <c r="G10" s="18">
        <f>E10+F10</f>
        <v>46911.6</v>
      </c>
    </row>
    <row r="11" spans="1:7" ht="27.75" customHeight="1" x14ac:dyDescent="0.2">
      <c r="A11" s="14" t="s">
        <v>53</v>
      </c>
      <c r="B11" s="19" t="s">
        <v>0</v>
      </c>
      <c r="C11" s="16" t="s">
        <v>52</v>
      </c>
      <c r="D11" s="20">
        <v>44028</v>
      </c>
      <c r="E11" s="21">
        <v>11404</v>
      </c>
      <c r="F11" s="18">
        <f>E11*0.2</f>
        <v>2280.8000000000002</v>
      </c>
      <c r="G11" s="18">
        <f>E11+F11</f>
        <v>13684.8</v>
      </c>
    </row>
    <row r="12" spans="1:7" ht="28.5" x14ac:dyDescent="0.2">
      <c r="A12" s="14" t="s">
        <v>54</v>
      </c>
      <c r="B12" s="22" t="s">
        <v>36</v>
      </c>
      <c r="C12" s="23" t="s">
        <v>55</v>
      </c>
      <c r="D12" s="24">
        <v>43466</v>
      </c>
      <c r="E12" s="25" t="s">
        <v>9</v>
      </c>
      <c r="F12" s="23" t="s">
        <v>39</v>
      </c>
      <c r="G12" s="25" t="s">
        <v>9</v>
      </c>
    </row>
    <row r="13" spans="1:7" ht="27.75" customHeight="1" x14ac:dyDescent="0.2">
      <c r="A13" s="26" t="s">
        <v>56</v>
      </c>
      <c r="B13" s="27" t="s">
        <v>10</v>
      </c>
      <c r="C13" s="28"/>
      <c r="D13" s="29"/>
      <c r="E13" s="29"/>
      <c r="F13" s="29"/>
      <c r="G13" s="30"/>
    </row>
    <row r="14" spans="1:7" ht="28.5" customHeight="1" x14ac:dyDescent="0.2">
      <c r="A14" s="31" t="s">
        <v>57</v>
      </c>
      <c r="B14" s="32" t="s">
        <v>58</v>
      </c>
      <c r="C14" s="33" t="s">
        <v>23</v>
      </c>
      <c r="D14" s="34">
        <v>43466</v>
      </c>
      <c r="E14" s="35">
        <v>380</v>
      </c>
      <c r="F14" s="35">
        <f t="shared" ref="F14:F15" si="0">E14*0.2</f>
        <v>76</v>
      </c>
      <c r="G14" s="35">
        <f t="shared" ref="G14:G15" si="1">E14+F14</f>
        <v>456</v>
      </c>
    </row>
    <row r="15" spans="1:7" ht="28.5" customHeight="1" x14ac:dyDescent="0.2">
      <c r="A15" s="31" t="s">
        <v>59</v>
      </c>
      <c r="B15" s="36" t="s">
        <v>60</v>
      </c>
      <c r="C15" s="37" t="s">
        <v>23</v>
      </c>
      <c r="D15" s="38">
        <v>43466</v>
      </c>
      <c r="E15" s="39">
        <v>190</v>
      </c>
      <c r="F15" s="39">
        <f t="shared" si="0"/>
        <v>38</v>
      </c>
      <c r="G15" s="39">
        <f t="shared" si="1"/>
        <v>228</v>
      </c>
    </row>
    <row r="16" spans="1:7" ht="27.75" customHeight="1" x14ac:dyDescent="0.2">
      <c r="A16" s="26" t="s">
        <v>61</v>
      </c>
      <c r="B16" s="27" t="s">
        <v>11</v>
      </c>
      <c r="C16" s="28"/>
      <c r="D16" s="29"/>
      <c r="E16" s="40"/>
      <c r="F16" s="40"/>
      <c r="G16" s="41"/>
    </row>
    <row r="17" spans="1:7" ht="28.5" customHeight="1" x14ac:dyDescent="0.2">
      <c r="A17" s="31" t="s">
        <v>62</v>
      </c>
      <c r="B17" s="32" t="s">
        <v>58</v>
      </c>
      <c r="C17" s="33" t="s">
        <v>23</v>
      </c>
      <c r="D17" s="34">
        <v>43466</v>
      </c>
      <c r="E17" s="35">
        <v>664</v>
      </c>
      <c r="F17" s="35">
        <f t="shared" ref="F17:F18" si="2">E17*0.2</f>
        <v>132.80000000000001</v>
      </c>
      <c r="G17" s="35">
        <f t="shared" ref="G17:G19" si="3">E17+F17</f>
        <v>796.8</v>
      </c>
    </row>
    <row r="18" spans="1:7" ht="28.5" customHeight="1" x14ac:dyDescent="0.2">
      <c r="A18" s="31" t="s">
        <v>63</v>
      </c>
      <c r="B18" s="42" t="s">
        <v>60</v>
      </c>
      <c r="C18" s="43" t="s">
        <v>23</v>
      </c>
      <c r="D18" s="44">
        <v>43466</v>
      </c>
      <c r="E18" s="45">
        <v>332</v>
      </c>
      <c r="F18" s="45">
        <f t="shared" si="2"/>
        <v>66.400000000000006</v>
      </c>
      <c r="G18" s="45">
        <f t="shared" si="3"/>
        <v>398.4</v>
      </c>
    </row>
    <row r="19" spans="1:7" ht="30" x14ac:dyDescent="0.2">
      <c r="A19" s="46" t="s">
        <v>64</v>
      </c>
      <c r="B19" s="47" t="s">
        <v>38</v>
      </c>
      <c r="C19" s="48" t="s">
        <v>30</v>
      </c>
      <c r="D19" s="49">
        <v>44028</v>
      </c>
      <c r="E19" s="21">
        <v>40299</v>
      </c>
      <c r="F19" s="21">
        <f>E19*0.2</f>
        <v>8059.8</v>
      </c>
      <c r="G19" s="50">
        <f t="shared" si="3"/>
        <v>48358.8</v>
      </c>
    </row>
    <row r="20" spans="1:7" s="13" customFormat="1" ht="31.5" customHeight="1" x14ac:dyDescent="0.2">
      <c r="A20" s="8" t="s">
        <v>65</v>
      </c>
      <c r="B20" s="9" t="s">
        <v>66</v>
      </c>
      <c r="C20" s="10"/>
      <c r="D20" s="51"/>
      <c r="E20" s="52"/>
      <c r="F20" s="52"/>
      <c r="G20" s="53"/>
    </row>
    <row r="21" spans="1:7" ht="75" x14ac:dyDescent="0.2">
      <c r="A21" s="46" t="s">
        <v>67</v>
      </c>
      <c r="B21" s="47" t="s">
        <v>68</v>
      </c>
      <c r="C21" s="48" t="s">
        <v>22</v>
      </c>
      <c r="D21" s="49">
        <v>43831</v>
      </c>
      <c r="E21" s="54">
        <v>0.4</v>
      </c>
      <c r="F21" s="54">
        <v>0.2</v>
      </c>
      <c r="G21" s="50"/>
    </row>
    <row r="22" spans="1:7" ht="28.5" customHeight="1" x14ac:dyDescent="0.2">
      <c r="A22" s="46" t="s">
        <v>69</v>
      </c>
      <c r="B22" s="47" t="s">
        <v>2</v>
      </c>
      <c r="C22" s="48" t="s">
        <v>24</v>
      </c>
      <c r="D22" s="49">
        <v>44028</v>
      </c>
      <c r="E22" s="21">
        <v>76</v>
      </c>
      <c r="F22" s="21">
        <f>E22*0.2</f>
        <v>15.200000000000001</v>
      </c>
      <c r="G22" s="50">
        <f t="shared" ref="G22:G80" si="4">E22+F22</f>
        <v>91.2</v>
      </c>
    </row>
    <row r="23" spans="1:7" ht="28.5" customHeight="1" x14ac:dyDescent="0.2">
      <c r="A23" s="46" t="s">
        <v>70</v>
      </c>
      <c r="B23" s="47" t="s">
        <v>12</v>
      </c>
      <c r="C23" s="48" t="s">
        <v>25</v>
      </c>
      <c r="D23" s="49">
        <v>44028</v>
      </c>
      <c r="E23" s="21">
        <v>32815</v>
      </c>
      <c r="F23" s="21">
        <f t="shared" ref="F23:F80" si="5">E23*0.2</f>
        <v>6563</v>
      </c>
      <c r="G23" s="50">
        <f t="shared" si="4"/>
        <v>39378</v>
      </c>
    </row>
    <row r="24" spans="1:7" ht="28.5" customHeight="1" x14ac:dyDescent="0.2">
      <c r="A24" s="46" t="s">
        <v>71</v>
      </c>
      <c r="B24" s="47" t="s">
        <v>37</v>
      </c>
      <c r="C24" s="48" t="s">
        <v>26</v>
      </c>
      <c r="D24" s="49">
        <v>44028</v>
      </c>
      <c r="E24" s="21">
        <v>17165</v>
      </c>
      <c r="F24" s="21">
        <f t="shared" si="5"/>
        <v>3433</v>
      </c>
      <c r="G24" s="50">
        <f t="shared" si="4"/>
        <v>20598</v>
      </c>
    </row>
    <row r="25" spans="1:7" ht="28.5" customHeight="1" x14ac:dyDescent="0.25">
      <c r="A25" s="60" t="s">
        <v>72</v>
      </c>
      <c r="B25" s="61" t="s">
        <v>13</v>
      </c>
      <c r="C25" s="62"/>
      <c r="D25" s="63"/>
      <c r="E25" s="64"/>
      <c r="F25" s="64"/>
      <c r="G25" s="65"/>
    </row>
    <row r="26" spans="1:7" ht="28.5" customHeight="1" x14ac:dyDescent="0.2">
      <c r="A26" s="66" t="s">
        <v>73</v>
      </c>
      <c r="B26" s="67" t="s">
        <v>21</v>
      </c>
      <c r="C26" s="68" t="s">
        <v>55</v>
      </c>
      <c r="D26" s="69">
        <v>44028</v>
      </c>
      <c r="E26" s="70">
        <v>2014</v>
      </c>
      <c r="F26" s="70">
        <f t="shared" ref="F26:F29" si="6">E26*0.2</f>
        <v>402.8</v>
      </c>
      <c r="G26" s="71">
        <f t="shared" ref="G26:G29" si="7">E26+F26</f>
        <v>2416.8000000000002</v>
      </c>
    </row>
    <row r="27" spans="1:7" ht="28.5" customHeight="1" x14ac:dyDescent="0.2">
      <c r="A27" s="66" t="s">
        <v>74</v>
      </c>
      <c r="B27" s="72" t="s">
        <v>1</v>
      </c>
      <c r="C27" s="73" t="s">
        <v>23</v>
      </c>
      <c r="D27" s="74">
        <v>44028</v>
      </c>
      <c r="E27" s="75">
        <v>2082</v>
      </c>
      <c r="F27" s="75">
        <f t="shared" si="6"/>
        <v>416.40000000000003</v>
      </c>
      <c r="G27" s="76">
        <f t="shared" si="7"/>
        <v>2498.4</v>
      </c>
    </row>
    <row r="28" spans="1:7" ht="27.75" customHeight="1" x14ac:dyDescent="0.2">
      <c r="A28" s="46" t="s">
        <v>75</v>
      </c>
      <c r="B28" s="77" t="s">
        <v>3</v>
      </c>
      <c r="C28" s="78" t="s">
        <v>76</v>
      </c>
      <c r="D28" s="49">
        <v>44028</v>
      </c>
      <c r="E28" s="21">
        <v>3553</v>
      </c>
      <c r="F28" s="21">
        <v>0</v>
      </c>
      <c r="G28" s="50">
        <f t="shared" si="7"/>
        <v>3553</v>
      </c>
    </row>
    <row r="29" spans="1:7" ht="27.75" customHeight="1" x14ac:dyDescent="0.2">
      <c r="A29" s="46" t="s">
        <v>77</v>
      </c>
      <c r="B29" s="79" t="s">
        <v>4</v>
      </c>
      <c r="C29" s="25" t="s">
        <v>78</v>
      </c>
      <c r="D29" s="49">
        <v>44028</v>
      </c>
      <c r="E29" s="58">
        <v>17165</v>
      </c>
      <c r="F29" s="58">
        <f t="shared" si="6"/>
        <v>3433</v>
      </c>
      <c r="G29" s="59">
        <f t="shared" si="7"/>
        <v>20598</v>
      </c>
    </row>
    <row r="30" spans="1:7" ht="28.5" customHeight="1" x14ac:dyDescent="0.25">
      <c r="A30" s="26" t="s">
        <v>79</v>
      </c>
      <c r="B30" s="27" t="s">
        <v>19</v>
      </c>
      <c r="C30" s="80"/>
      <c r="D30" s="63"/>
      <c r="E30" s="81"/>
      <c r="F30" s="82"/>
      <c r="G30" s="83"/>
    </row>
    <row r="31" spans="1:7" ht="28.5" x14ac:dyDescent="0.2">
      <c r="A31" s="31" t="s">
        <v>80</v>
      </c>
      <c r="B31" s="84" t="s">
        <v>81</v>
      </c>
      <c r="C31" s="43" t="s">
        <v>55</v>
      </c>
      <c r="D31" s="85">
        <v>44028</v>
      </c>
      <c r="E31" s="45">
        <v>504</v>
      </c>
      <c r="F31" s="45">
        <f t="shared" si="5"/>
        <v>100.80000000000001</v>
      </c>
      <c r="G31" s="45">
        <f t="shared" si="4"/>
        <v>604.79999999999995</v>
      </c>
    </row>
    <row r="32" spans="1:7" ht="42.75" x14ac:dyDescent="0.2">
      <c r="A32" s="31" t="s">
        <v>82</v>
      </c>
      <c r="B32" s="84" t="s">
        <v>83</v>
      </c>
      <c r="C32" s="43" t="s">
        <v>55</v>
      </c>
      <c r="D32" s="85">
        <v>44028</v>
      </c>
      <c r="E32" s="45">
        <v>1188</v>
      </c>
      <c r="F32" s="45">
        <f t="shared" si="5"/>
        <v>237.60000000000002</v>
      </c>
      <c r="G32" s="45">
        <f t="shared" si="4"/>
        <v>1425.6</v>
      </c>
    </row>
    <row r="33" spans="1:7" ht="28.5" x14ac:dyDescent="0.2">
      <c r="A33" s="31" t="s">
        <v>84</v>
      </c>
      <c r="B33" s="84" t="s">
        <v>85</v>
      </c>
      <c r="C33" s="43" t="s">
        <v>55</v>
      </c>
      <c r="D33" s="85">
        <v>44028</v>
      </c>
      <c r="E33" s="45">
        <v>1260</v>
      </c>
      <c r="F33" s="45">
        <f t="shared" si="5"/>
        <v>252</v>
      </c>
      <c r="G33" s="45">
        <f t="shared" si="4"/>
        <v>1512</v>
      </c>
    </row>
    <row r="34" spans="1:7" ht="28.5" x14ac:dyDescent="0.2">
      <c r="A34" s="31" t="s">
        <v>86</v>
      </c>
      <c r="B34" s="84" t="s">
        <v>87</v>
      </c>
      <c r="C34" s="43" t="s">
        <v>55</v>
      </c>
      <c r="D34" s="85">
        <v>44028</v>
      </c>
      <c r="E34" s="45">
        <v>2016</v>
      </c>
      <c r="F34" s="45">
        <f t="shared" si="5"/>
        <v>403.20000000000005</v>
      </c>
      <c r="G34" s="45">
        <f t="shared" si="4"/>
        <v>2419.1999999999998</v>
      </c>
    </row>
    <row r="35" spans="1:7" s="88" customFormat="1" ht="60" x14ac:dyDescent="0.2">
      <c r="A35" s="86" t="s">
        <v>88</v>
      </c>
      <c r="B35" s="87" t="s">
        <v>89</v>
      </c>
      <c r="C35" s="25" t="s">
        <v>27</v>
      </c>
      <c r="D35" s="49">
        <v>44028</v>
      </c>
      <c r="E35" s="59">
        <v>40164</v>
      </c>
      <c r="F35" s="59">
        <f t="shared" si="5"/>
        <v>8032.8</v>
      </c>
      <c r="G35" s="59">
        <f t="shared" si="4"/>
        <v>48196.800000000003</v>
      </c>
    </row>
    <row r="36" spans="1:7" ht="27.75" customHeight="1" x14ac:dyDescent="0.2">
      <c r="A36" s="26" t="s">
        <v>90</v>
      </c>
      <c r="B36" s="27" t="s">
        <v>15</v>
      </c>
      <c r="C36" s="89"/>
      <c r="D36" s="29"/>
      <c r="E36" s="90"/>
      <c r="F36" s="91"/>
      <c r="G36" s="92"/>
    </row>
    <row r="37" spans="1:7" s="88" customFormat="1" ht="29.25" customHeight="1" x14ac:dyDescent="0.25">
      <c r="A37" s="93" t="s">
        <v>40</v>
      </c>
      <c r="B37" s="27" t="s">
        <v>14</v>
      </c>
      <c r="C37" s="80"/>
      <c r="D37" s="28"/>
      <c r="E37" s="94"/>
      <c r="F37" s="95"/>
      <c r="G37" s="96"/>
    </row>
    <row r="38" spans="1:7" ht="27.75" customHeight="1" x14ac:dyDescent="0.2">
      <c r="A38" s="31" t="s">
        <v>91</v>
      </c>
      <c r="B38" s="113" t="s">
        <v>92</v>
      </c>
      <c r="C38" s="43" t="s">
        <v>93</v>
      </c>
      <c r="D38" s="85">
        <v>44028</v>
      </c>
      <c r="E38" s="45">
        <v>112058</v>
      </c>
      <c r="F38" s="45">
        <f t="shared" si="5"/>
        <v>22411.600000000002</v>
      </c>
      <c r="G38" s="45">
        <f t="shared" si="4"/>
        <v>134469.6</v>
      </c>
    </row>
    <row r="39" spans="1:7" ht="27.75" customHeight="1" x14ac:dyDescent="0.2">
      <c r="A39" s="26" t="s">
        <v>94</v>
      </c>
      <c r="B39" s="27" t="s">
        <v>32</v>
      </c>
      <c r="C39" s="89"/>
      <c r="D39" s="29"/>
      <c r="E39" s="90"/>
      <c r="F39" s="91"/>
      <c r="G39" s="92"/>
    </row>
    <row r="40" spans="1:7" ht="28.5" customHeight="1" x14ac:dyDescent="0.25">
      <c r="A40" s="26" t="s">
        <v>95</v>
      </c>
      <c r="B40" s="27" t="s">
        <v>16</v>
      </c>
      <c r="C40" s="80"/>
      <c r="D40" s="29"/>
      <c r="E40" s="81"/>
      <c r="F40" s="82"/>
      <c r="G40" s="83"/>
    </row>
    <row r="41" spans="1:7" ht="28.5" customHeight="1" x14ac:dyDescent="0.2">
      <c r="A41" s="31" t="s">
        <v>96</v>
      </c>
      <c r="B41" s="112" t="s">
        <v>97</v>
      </c>
      <c r="C41" s="43" t="s">
        <v>93</v>
      </c>
      <c r="D41" s="85">
        <v>44028</v>
      </c>
      <c r="E41" s="45">
        <v>37352</v>
      </c>
      <c r="F41" s="45">
        <f t="shared" si="5"/>
        <v>7470.4000000000005</v>
      </c>
      <c r="G41" s="45">
        <f t="shared" si="4"/>
        <v>44822.400000000001</v>
      </c>
    </row>
    <row r="42" spans="1:7" ht="28.5" customHeight="1" x14ac:dyDescent="0.2">
      <c r="A42" s="31" t="s">
        <v>98</v>
      </c>
      <c r="B42" s="97" t="s">
        <v>99</v>
      </c>
      <c r="C42" s="43" t="s">
        <v>93</v>
      </c>
      <c r="D42" s="85">
        <v>44028</v>
      </c>
      <c r="E42" s="45">
        <v>51410</v>
      </c>
      <c r="F42" s="45">
        <f t="shared" si="5"/>
        <v>10282</v>
      </c>
      <c r="G42" s="45">
        <f t="shared" si="4"/>
        <v>61692</v>
      </c>
    </row>
    <row r="43" spans="1:7" ht="28.5" customHeight="1" x14ac:dyDescent="0.2">
      <c r="A43" s="31" t="s">
        <v>100</v>
      </c>
      <c r="B43" s="97" t="s">
        <v>101</v>
      </c>
      <c r="C43" s="43" t="s">
        <v>93</v>
      </c>
      <c r="D43" s="85">
        <v>44028</v>
      </c>
      <c r="E43" s="45">
        <v>64262</v>
      </c>
      <c r="F43" s="45">
        <f t="shared" si="5"/>
        <v>12852.400000000001</v>
      </c>
      <c r="G43" s="45">
        <f t="shared" si="4"/>
        <v>77114.399999999994</v>
      </c>
    </row>
    <row r="44" spans="1:7" ht="27.75" customHeight="1" x14ac:dyDescent="0.2">
      <c r="A44" s="31" t="s">
        <v>102</v>
      </c>
      <c r="B44" s="97" t="s">
        <v>103</v>
      </c>
      <c r="C44" s="43" t="s">
        <v>93</v>
      </c>
      <c r="D44" s="85">
        <v>44028</v>
      </c>
      <c r="E44" s="45">
        <v>73500</v>
      </c>
      <c r="F44" s="45">
        <f>E44*0.2</f>
        <v>14700</v>
      </c>
      <c r="G44" s="45">
        <f>E44+F44</f>
        <v>88200</v>
      </c>
    </row>
    <row r="45" spans="1:7" ht="28.5" customHeight="1" x14ac:dyDescent="0.25">
      <c r="A45" s="26" t="s">
        <v>104</v>
      </c>
      <c r="B45" s="27" t="s">
        <v>105</v>
      </c>
      <c r="C45" s="80"/>
      <c r="D45" s="29"/>
      <c r="E45" s="81"/>
      <c r="F45" s="82"/>
      <c r="G45" s="83"/>
    </row>
    <row r="46" spans="1:7" ht="28.5" x14ac:dyDescent="0.2">
      <c r="A46" s="31" t="s">
        <v>106</v>
      </c>
      <c r="B46" s="97" t="s">
        <v>107</v>
      </c>
      <c r="C46" s="43" t="s">
        <v>93</v>
      </c>
      <c r="D46" s="85">
        <v>44028</v>
      </c>
      <c r="E46" s="45">
        <v>40164</v>
      </c>
      <c r="F46" s="45">
        <f t="shared" si="5"/>
        <v>8032.8</v>
      </c>
      <c r="G46" s="45">
        <f t="shared" si="4"/>
        <v>48196.800000000003</v>
      </c>
    </row>
    <row r="47" spans="1:7" ht="28.5" x14ac:dyDescent="0.2">
      <c r="A47" s="31" t="s">
        <v>108</v>
      </c>
      <c r="B47" s="97" t="s">
        <v>109</v>
      </c>
      <c r="C47" s="43" t="s">
        <v>93</v>
      </c>
      <c r="D47" s="85">
        <v>44028</v>
      </c>
      <c r="E47" s="45">
        <v>60246</v>
      </c>
      <c r="F47" s="45">
        <f t="shared" si="5"/>
        <v>12049.2</v>
      </c>
      <c r="G47" s="45">
        <f t="shared" si="4"/>
        <v>72295.199999999997</v>
      </c>
    </row>
    <row r="48" spans="1:7" ht="28.5" x14ac:dyDescent="0.2">
      <c r="A48" s="31" t="s">
        <v>110</v>
      </c>
      <c r="B48" s="97" t="s">
        <v>111</v>
      </c>
      <c r="C48" s="43" t="s">
        <v>93</v>
      </c>
      <c r="D48" s="85">
        <v>44028</v>
      </c>
      <c r="E48" s="45">
        <v>80328</v>
      </c>
      <c r="F48" s="45">
        <f t="shared" si="5"/>
        <v>16065.6</v>
      </c>
      <c r="G48" s="45">
        <f t="shared" si="4"/>
        <v>96393.600000000006</v>
      </c>
    </row>
    <row r="49" spans="1:7" ht="28.5" customHeight="1" x14ac:dyDescent="0.25">
      <c r="A49" s="26" t="s">
        <v>112</v>
      </c>
      <c r="B49" s="27" t="s">
        <v>5</v>
      </c>
      <c r="C49" s="80"/>
      <c r="D49" s="29"/>
      <c r="E49" s="81"/>
      <c r="F49" s="82"/>
      <c r="G49" s="83"/>
    </row>
    <row r="50" spans="1:7" ht="28.5" customHeight="1" x14ac:dyDescent="0.2">
      <c r="A50" s="31" t="s">
        <v>113</v>
      </c>
      <c r="B50" s="97" t="s">
        <v>114</v>
      </c>
      <c r="C50" s="43" t="s">
        <v>93</v>
      </c>
      <c r="D50" s="85">
        <v>44028</v>
      </c>
      <c r="E50" s="45">
        <v>28033</v>
      </c>
      <c r="F50" s="45">
        <f t="shared" si="5"/>
        <v>5606.6</v>
      </c>
      <c r="G50" s="45">
        <f t="shared" si="4"/>
        <v>33639.599999999999</v>
      </c>
    </row>
    <row r="51" spans="1:7" ht="28.5" customHeight="1" x14ac:dyDescent="0.2">
      <c r="A51" s="31" t="s">
        <v>115</v>
      </c>
      <c r="B51" s="97" t="s">
        <v>116</v>
      </c>
      <c r="C51" s="43" t="s">
        <v>93</v>
      </c>
      <c r="D51" s="85">
        <v>44028</v>
      </c>
      <c r="E51" s="45">
        <v>32050</v>
      </c>
      <c r="F51" s="45">
        <f t="shared" si="5"/>
        <v>6410</v>
      </c>
      <c r="G51" s="45">
        <f t="shared" si="4"/>
        <v>38460</v>
      </c>
    </row>
    <row r="52" spans="1:7" ht="28.5" customHeight="1" x14ac:dyDescent="0.2">
      <c r="A52" s="31" t="s">
        <v>117</v>
      </c>
      <c r="B52" s="97" t="s">
        <v>118</v>
      </c>
      <c r="C52" s="43" t="s">
        <v>93</v>
      </c>
      <c r="D52" s="85">
        <v>44028</v>
      </c>
      <c r="E52" s="45">
        <v>36066</v>
      </c>
      <c r="F52" s="45">
        <f t="shared" si="5"/>
        <v>7213.2000000000007</v>
      </c>
      <c r="G52" s="45">
        <f t="shared" si="4"/>
        <v>43279.199999999997</v>
      </c>
    </row>
    <row r="53" spans="1:7" ht="28.5" customHeight="1" x14ac:dyDescent="0.25">
      <c r="A53" s="26" t="s">
        <v>119</v>
      </c>
      <c r="B53" s="27" t="s">
        <v>6</v>
      </c>
      <c r="C53" s="80"/>
      <c r="D53" s="29"/>
      <c r="E53" s="81"/>
      <c r="F53" s="82"/>
      <c r="G53" s="83"/>
    </row>
    <row r="54" spans="1:7" ht="28.5" x14ac:dyDescent="0.2">
      <c r="A54" s="31" t="s">
        <v>120</v>
      </c>
      <c r="B54" s="97" t="s">
        <v>114</v>
      </c>
      <c r="C54" s="43" t="s">
        <v>93</v>
      </c>
      <c r="D54" s="85">
        <v>44028</v>
      </c>
      <c r="E54" s="45">
        <v>23256</v>
      </c>
      <c r="F54" s="45">
        <f t="shared" si="5"/>
        <v>4651.2</v>
      </c>
      <c r="G54" s="45">
        <f t="shared" si="4"/>
        <v>27907.200000000001</v>
      </c>
    </row>
    <row r="55" spans="1:7" ht="28.5" x14ac:dyDescent="0.2">
      <c r="A55" s="31" t="s">
        <v>121</v>
      </c>
      <c r="B55" s="97" t="s">
        <v>116</v>
      </c>
      <c r="C55" s="43" t="s">
        <v>93</v>
      </c>
      <c r="D55" s="85">
        <v>44028</v>
      </c>
      <c r="E55" s="45">
        <v>27272</v>
      </c>
      <c r="F55" s="45">
        <f t="shared" si="5"/>
        <v>5454.4000000000005</v>
      </c>
      <c r="G55" s="45">
        <f t="shared" si="4"/>
        <v>32726.400000000001</v>
      </c>
    </row>
    <row r="56" spans="1:7" ht="28.5" x14ac:dyDescent="0.2">
      <c r="A56" s="31" t="s">
        <v>122</v>
      </c>
      <c r="B56" s="97" t="s">
        <v>118</v>
      </c>
      <c r="C56" s="43" t="s">
        <v>93</v>
      </c>
      <c r="D56" s="85">
        <v>44028</v>
      </c>
      <c r="E56" s="45">
        <v>31289</v>
      </c>
      <c r="F56" s="45">
        <f t="shared" si="5"/>
        <v>6257.8</v>
      </c>
      <c r="G56" s="45">
        <f t="shared" si="4"/>
        <v>37546.800000000003</v>
      </c>
    </row>
    <row r="57" spans="1:7" ht="28.5" customHeight="1" x14ac:dyDescent="0.25">
      <c r="A57" s="26" t="s">
        <v>123</v>
      </c>
      <c r="B57" s="27" t="s">
        <v>17</v>
      </c>
      <c r="C57" s="80"/>
      <c r="D57" s="29"/>
      <c r="E57" s="81"/>
      <c r="F57" s="82"/>
      <c r="G57" s="83"/>
    </row>
    <row r="58" spans="1:7" ht="28.5" x14ac:dyDescent="0.2">
      <c r="A58" s="31" t="s">
        <v>124</v>
      </c>
      <c r="B58" s="97" t="s">
        <v>114</v>
      </c>
      <c r="C58" s="43" t="s">
        <v>93</v>
      </c>
      <c r="D58" s="85">
        <v>44028</v>
      </c>
      <c r="E58" s="45">
        <v>27272</v>
      </c>
      <c r="F58" s="45">
        <f t="shared" si="5"/>
        <v>5454.4000000000005</v>
      </c>
      <c r="G58" s="45">
        <f t="shared" si="4"/>
        <v>32726.400000000001</v>
      </c>
    </row>
    <row r="59" spans="1:7" ht="28.5" x14ac:dyDescent="0.2">
      <c r="A59" s="31" t="s">
        <v>125</v>
      </c>
      <c r="B59" s="97" t="s">
        <v>116</v>
      </c>
      <c r="C59" s="43" t="s">
        <v>93</v>
      </c>
      <c r="D59" s="85">
        <v>44028</v>
      </c>
      <c r="E59" s="45">
        <v>31289</v>
      </c>
      <c r="F59" s="45">
        <f t="shared" si="5"/>
        <v>6257.8</v>
      </c>
      <c r="G59" s="45">
        <f t="shared" si="4"/>
        <v>37546.800000000003</v>
      </c>
    </row>
    <row r="60" spans="1:7" ht="28.5" x14ac:dyDescent="0.2">
      <c r="A60" s="31" t="s">
        <v>126</v>
      </c>
      <c r="B60" s="97" t="s">
        <v>118</v>
      </c>
      <c r="C60" s="43" t="s">
        <v>93</v>
      </c>
      <c r="D60" s="85">
        <v>44028</v>
      </c>
      <c r="E60" s="45">
        <v>35305</v>
      </c>
      <c r="F60" s="45">
        <f t="shared" si="5"/>
        <v>7061</v>
      </c>
      <c r="G60" s="45">
        <f t="shared" si="4"/>
        <v>42366</v>
      </c>
    </row>
    <row r="61" spans="1:7" ht="28.5" customHeight="1" x14ac:dyDescent="0.2">
      <c r="A61" s="46" t="s">
        <v>127</v>
      </c>
      <c r="B61" s="47" t="s">
        <v>128</v>
      </c>
      <c r="C61" s="48" t="s">
        <v>26</v>
      </c>
      <c r="D61" s="49">
        <v>44028</v>
      </c>
      <c r="E61" s="21">
        <v>32064</v>
      </c>
      <c r="F61" s="21">
        <f t="shared" si="5"/>
        <v>6412.8</v>
      </c>
      <c r="G61" s="50">
        <f t="shared" si="4"/>
        <v>38476.800000000003</v>
      </c>
    </row>
    <row r="62" spans="1:7" ht="27.75" customHeight="1" x14ac:dyDescent="0.2">
      <c r="A62" s="46" t="s">
        <v>129</v>
      </c>
      <c r="B62" s="47" t="s">
        <v>31</v>
      </c>
      <c r="C62" s="48" t="s">
        <v>93</v>
      </c>
      <c r="D62" s="49">
        <v>44028</v>
      </c>
      <c r="E62" s="21">
        <v>83515</v>
      </c>
      <c r="F62" s="21">
        <f t="shared" si="5"/>
        <v>16703</v>
      </c>
      <c r="G62" s="50">
        <f t="shared" si="4"/>
        <v>100218</v>
      </c>
    </row>
    <row r="63" spans="1:7" ht="28.5" customHeight="1" x14ac:dyDescent="0.2">
      <c r="A63" s="46" t="s">
        <v>130</v>
      </c>
      <c r="B63" s="55" t="s">
        <v>18</v>
      </c>
      <c r="C63" s="56" t="s">
        <v>30</v>
      </c>
      <c r="D63" s="57">
        <v>44028</v>
      </c>
      <c r="E63" s="58">
        <v>36121</v>
      </c>
      <c r="F63" s="58">
        <f t="shared" si="5"/>
        <v>7224.2000000000007</v>
      </c>
      <c r="G63" s="59">
        <f t="shared" si="4"/>
        <v>43345.2</v>
      </c>
    </row>
    <row r="64" spans="1:7" ht="28.5" customHeight="1" x14ac:dyDescent="0.2">
      <c r="A64" s="60" t="s">
        <v>131</v>
      </c>
      <c r="B64" s="98" t="s">
        <v>20</v>
      </c>
      <c r="C64" s="99"/>
      <c r="D64" s="63"/>
      <c r="E64" s="64"/>
      <c r="F64" s="64"/>
      <c r="G64" s="65"/>
    </row>
    <row r="65" spans="1:7" s="100" customFormat="1" ht="28.5" customHeight="1" x14ac:dyDescent="0.2">
      <c r="A65" s="66" t="s">
        <v>132</v>
      </c>
      <c r="B65" s="101" t="s">
        <v>133</v>
      </c>
      <c r="C65" s="66" t="s">
        <v>55</v>
      </c>
      <c r="D65" s="74">
        <v>44028</v>
      </c>
      <c r="E65" s="75">
        <v>11970</v>
      </c>
      <c r="F65" s="75">
        <f>E65*0.2</f>
        <v>2394</v>
      </c>
      <c r="G65" s="76">
        <f t="shared" ref="G65:G72" si="8">E65+F65</f>
        <v>14364</v>
      </c>
    </row>
    <row r="66" spans="1:7" s="100" customFormat="1" ht="28.5" customHeight="1" x14ac:dyDescent="0.2">
      <c r="A66" s="66" t="s">
        <v>134</v>
      </c>
      <c r="B66" s="101" t="s">
        <v>135</v>
      </c>
      <c r="C66" s="66" t="s">
        <v>28</v>
      </c>
      <c r="D66" s="74">
        <v>44028</v>
      </c>
      <c r="E66" s="75">
        <v>2500</v>
      </c>
      <c r="F66" s="75">
        <f t="shared" ref="F66:F73" si="9">E66*0.2</f>
        <v>500</v>
      </c>
      <c r="G66" s="76">
        <f t="shared" si="8"/>
        <v>3000</v>
      </c>
    </row>
    <row r="67" spans="1:7" s="100" customFormat="1" ht="28.5" customHeight="1" x14ac:dyDescent="0.2">
      <c r="A67" s="66" t="s">
        <v>136</v>
      </c>
      <c r="B67" s="101" t="s">
        <v>138</v>
      </c>
      <c r="C67" s="66" t="s">
        <v>28</v>
      </c>
      <c r="D67" s="74">
        <v>44028</v>
      </c>
      <c r="E67" s="75">
        <v>900</v>
      </c>
      <c r="F67" s="75">
        <f t="shared" si="9"/>
        <v>180</v>
      </c>
      <c r="G67" s="76">
        <f t="shared" si="8"/>
        <v>1080</v>
      </c>
    </row>
    <row r="68" spans="1:7" s="100" customFormat="1" ht="28.5" customHeight="1" x14ac:dyDescent="0.2">
      <c r="A68" s="66" t="s">
        <v>137</v>
      </c>
      <c r="B68" s="101" t="s">
        <v>140</v>
      </c>
      <c r="C68" s="66" t="s">
        <v>26</v>
      </c>
      <c r="D68" s="74">
        <v>44028</v>
      </c>
      <c r="E68" s="75">
        <v>11200</v>
      </c>
      <c r="F68" s="75">
        <f t="shared" si="9"/>
        <v>2240</v>
      </c>
      <c r="G68" s="76">
        <f t="shared" si="8"/>
        <v>13440</v>
      </c>
    </row>
    <row r="69" spans="1:7" s="100" customFormat="1" ht="28.5" customHeight="1" x14ac:dyDescent="0.2">
      <c r="A69" s="66" t="s">
        <v>139</v>
      </c>
      <c r="B69" s="101" t="s">
        <v>142</v>
      </c>
      <c r="C69" s="66" t="s">
        <v>26</v>
      </c>
      <c r="D69" s="74">
        <v>44028</v>
      </c>
      <c r="E69" s="75">
        <v>12400</v>
      </c>
      <c r="F69" s="75">
        <f t="shared" si="9"/>
        <v>2480</v>
      </c>
      <c r="G69" s="76">
        <f t="shared" si="8"/>
        <v>14880</v>
      </c>
    </row>
    <row r="70" spans="1:7" s="100" customFormat="1" ht="28.5" customHeight="1" x14ac:dyDescent="0.2">
      <c r="A70" s="66" t="s">
        <v>141</v>
      </c>
      <c r="B70" s="101" t="s">
        <v>144</v>
      </c>
      <c r="C70" s="66" t="s">
        <v>26</v>
      </c>
      <c r="D70" s="74">
        <v>44028</v>
      </c>
      <c r="E70" s="75">
        <v>10500</v>
      </c>
      <c r="F70" s="75">
        <f t="shared" si="9"/>
        <v>2100</v>
      </c>
      <c r="G70" s="76">
        <f t="shared" si="8"/>
        <v>12600</v>
      </c>
    </row>
    <row r="71" spans="1:7" s="100" customFormat="1" ht="28.5" x14ac:dyDescent="0.2">
      <c r="A71" s="66" t="s">
        <v>143</v>
      </c>
      <c r="B71" s="101" t="s">
        <v>146</v>
      </c>
      <c r="C71" s="66" t="s">
        <v>26</v>
      </c>
      <c r="D71" s="74">
        <v>44028</v>
      </c>
      <c r="E71" s="75">
        <v>11970</v>
      </c>
      <c r="F71" s="75">
        <f t="shared" si="9"/>
        <v>2394</v>
      </c>
      <c r="G71" s="76">
        <f t="shared" si="8"/>
        <v>14364</v>
      </c>
    </row>
    <row r="72" spans="1:7" s="100" customFormat="1" ht="28.5" customHeight="1" x14ac:dyDescent="0.2">
      <c r="A72" s="66" t="s">
        <v>145</v>
      </c>
      <c r="B72" s="101" t="s">
        <v>148</v>
      </c>
      <c r="C72" s="66" t="s">
        <v>55</v>
      </c>
      <c r="D72" s="74">
        <v>44028</v>
      </c>
      <c r="E72" s="75">
        <v>15170</v>
      </c>
      <c r="F72" s="75">
        <f t="shared" si="9"/>
        <v>3034</v>
      </c>
      <c r="G72" s="76">
        <f t="shared" si="8"/>
        <v>18204</v>
      </c>
    </row>
    <row r="73" spans="1:7" s="100" customFormat="1" ht="28.5" customHeight="1" x14ac:dyDescent="0.2">
      <c r="A73" s="66" t="s">
        <v>147</v>
      </c>
      <c r="B73" s="101" t="s">
        <v>149</v>
      </c>
      <c r="C73" s="66" t="s">
        <v>55</v>
      </c>
      <c r="D73" s="74">
        <v>44028</v>
      </c>
      <c r="E73" s="75">
        <v>30150</v>
      </c>
      <c r="F73" s="75">
        <f t="shared" si="9"/>
        <v>6030</v>
      </c>
      <c r="G73" s="76">
        <f>E73+F73</f>
        <v>36180</v>
      </c>
    </row>
    <row r="74" spans="1:7" ht="28.5" customHeight="1" x14ac:dyDescent="0.2">
      <c r="A74" s="8" t="s">
        <v>150</v>
      </c>
      <c r="B74" s="9" t="s">
        <v>151</v>
      </c>
      <c r="C74" s="102"/>
      <c r="D74" s="103"/>
      <c r="E74" s="104"/>
      <c r="F74" s="104"/>
      <c r="G74" s="105"/>
    </row>
    <row r="75" spans="1:7" ht="28.5" customHeight="1" x14ac:dyDescent="0.2">
      <c r="A75" s="46" t="s">
        <v>35</v>
      </c>
      <c r="B75" s="47" t="s">
        <v>34</v>
      </c>
      <c r="C75" s="48" t="s">
        <v>152</v>
      </c>
      <c r="D75" s="49">
        <v>44028</v>
      </c>
      <c r="E75" s="21">
        <v>192</v>
      </c>
      <c r="F75" s="21">
        <f>E75*0.2</f>
        <v>38.400000000000006</v>
      </c>
      <c r="G75" s="50">
        <f t="shared" si="4"/>
        <v>230.4</v>
      </c>
    </row>
    <row r="76" spans="1:7" ht="28.5" customHeight="1" x14ac:dyDescent="0.2">
      <c r="A76" s="8" t="s">
        <v>153</v>
      </c>
      <c r="B76" s="9" t="s">
        <v>154</v>
      </c>
      <c r="C76" s="106"/>
      <c r="D76" s="107"/>
      <c r="E76" s="108"/>
      <c r="F76" s="108"/>
      <c r="G76" s="109"/>
    </row>
    <row r="77" spans="1:7" ht="28.5" customHeight="1" x14ac:dyDescent="0.2">
      <c r="A77" s="46" t="s">
        <v>155</v>
      </c>
      <c r="B77" s="47" t="s">
        <v>161</v>
      </c>
      <c r="C77" s="48" t="s">
        <v>30</v>
      </c>
      <c r="D77" s="49">
        <v>44053</v>
      </c>
      <c r="E77" s="21">
        <v>52325</v>
      </c>
      <c r="F77" s="21">
        <f t="shared" si="5"/>
        <v>10465</v>
      </c>
      <c r="G77" s="50">
        <f t="shared" si="4"/>
        <v>62790</v>
      </c>
    </row>
    <row r="78" spans="1:7" ht="28.5" customHeight="1" x14ac:dyDescent="0.2">
      <c r="A78" s="46" t="s">
        <v>156</v>
      </c>
      <c r="B78" s="47" t="s">
        <v>160</v>
      </c>
      <c r="C78" s="48" t="s">
        <v>24</v>
      </c>
      <c r="D78" s="49">
        <v>44013</v>
      </c>
      <c r="E78" s="21">
        <v>133</v>
      </c>
      <c r="F78" s="21">
        <f t="shared" si="5"/>
        <v>26.6</v>
      </c>
      <c r="G78" s="50">
        <f t="shared" si="4"/>
        <v>159.6</v>
      </c>
    </row>
    <row r="79" spans="1:7" ht="28.5" customHeight="1" x14ac:dyDescent="0.2">
      <c r="A79" s="46" t="s">
        <v>157</v>
      </c>
      <c r="B79" s="47" t="s">
        <v>29</v>
      </c>
      <c r="C79" s="48" t="s">
        <v>24</v>
      </c>
      <c r="D79" s="49">
        <v>44013</v>
      </c>
      <c r="E79" s="21">
        <v>135</v>
      </c>
      <c r="F79" s="21">
        <f t="shared" si="5"/>
        <v>27</v>
      </c>
      <c r="G79" s="50">
        <f t="shared" si="4"/>
        <v>162</v>
      </c>
    </row>
    <row r="80" spans="1:7" ht="28.5" customHeight="1" x14ac:dyDescent="0.2">
      <c r="A80" s="46" t="s">
        <v>158</v>
      </c>
      <c r="B80" s="47" t="s">
        <v>159</v>
      </c>
      <c r="C80" s="48" t="s">
        <v>24</v>
      </c>
      <c r="D80" s="49">
        <v>42816</v>
      </c>
      <c r="E80" s="21">
        <v>126</v>
      </c>
      <c r="F80" s="21">
        <f t="shared" si="5"/>
        <v>25.200000000000003</v>
      </c>
      <c r="G80" s="50">
        <f t="shared" si="4"/>
        <v>151.19999999999999</v>
      </c>
    </row>
    <row r="82" spans="2:2" ht="15.75" x14ac:dyDescent="0.25">
      <c r="B82" s="110"/>
    </row>
    <row r="83" spans="2:2" ht="15.75" x14ac:dyDescent="0.25">
      <c r="B83" s="110"/>
    </row>
  </sheetData>
  <mergeCells count="4">
    <mergeCell ref="A1:G1"/>
    <mergeCell ref="A2:G2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Перейскурант с 10.08.2020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2020-08-08T14:35:59Z</dcterms:modified>
</cp:coreProperties>
</file>